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MRDHS2020/Wealth/"/>
    </mc:Choice>
  </mc:AlternateContent>
  <xr:revisionPtr revIDLastSave="77" documentId="13_ncr:1_{66F2DE2E-029D-4793-8173-1D573C3B1A18}" xr6:coauthVersionLast="47" xr6:coauthVersionMax="47" xr10:uidLastSave="{67F96FE7-9B90-4555-ABB9-5F6E2D9E9A6F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12" i="3"/>
  <c r="M140" i="2"/>
  <c r="L122" i="2"/>
  <c r="K122" i="2"/>
  <c r="M121" i="2"/>
  <c r="M138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M121" i="4"/>
  <c r="M119" i="1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9" i="4"/>
  <c r="L110" i="4"/>
  <c r="L111" i="4"/>
  <c r="L112" i="4"/>
  <c r="L113" i="4"/>
  <c r="L114" i="4"/>
  <c r="L115" i="4"/>
  <c r="L116" i="4"/>
  <c r="L117" i="4"/>
  <c r="L118" i="4"/>
  <c r="L119" i="4"/>
  <c r="L120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</calcChain>
</file>

<file path=xl/sharedStrings.xml><?xml version="1.0" encoding="utf-8"?>
<sst xmlns="http://schemas.openxmlformats.org/spreadsheetml/2006/main" count="1019" uniqueCount="199">
  <si>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</si>
  <si>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</si>
  <si>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</si>
  <si>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</si>
  <si>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</si>
  <si>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</si>
  <si>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</si>
  <si>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</si>
  <si>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</si>
  <si>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</si>
  <si>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</si>
  <si>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</si>
  <si>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</si>
  <si>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</si>
  <si>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</si>
  <si>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</si>
  <si>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</si>
  <si>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</si>
  <si>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</si>
  <si>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</si>
  <si>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</si>
  <si>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</si>
  <si>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</si>
  <si>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</si>
  <si>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</si>
  <si>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</si>
  <si>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</si>
  <si>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</si>
  <si>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</si>
  <si>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</si>
  <si>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</si>
  <si>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</si>
  <si>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</si>
  <si>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</si>
  <si>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</si>
  <si>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</si>
  <si>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</si>
  <si>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</si>
  <si>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</si>
  <si>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</si>
  <si>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</si>
  <si>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</si>
  <si>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</si>
  <si>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</si>
  <si>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</si>
  <si>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</si>
  <si>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</si>
  <si>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</si>
  <si>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</si>
  <si>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</si>
  <si>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</si>
  <si>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</si>
  <si>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</si>
  <si>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</si>
  <si>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</si>
  <si>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</si>
  <si>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</si>
  <si>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</si>
  <si>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</si>
  <si>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</si>
  <si>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</si>
  <si>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</si>
  <si>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</si>
  <si>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Urban</t>
  </si>
  <si>
    <t xml:space="preserve">Histogram </t>
  </si>
  <si>
    <t>QH101_11 Source of drinking water: Robinet dans logement</t>
  </si>
  <si>
    <t>QH101_12 Source of drinking water: Robinet dans cour/parcelle</t>
  </si>
  <si>
    <t>QH101_13 Source of drinking water: Robinet chez un voisin</t>
  </si>
  <si>
    <t>QH101_14 Source of drinking water: Robinet public/borne fontaine</t>
  </si>
  <si>
    <t>QH101_21 Source of drinking water: Forage</t>
  </si>
  <si>
    <t>QH101_31 Source of drinking water: Puits protégé</t>
  </si>
  <si>
    <t>QH101_32 Source of drinking water: Puits non protégé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</si>
  <si>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</si>
  <si>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</si>
  <si>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</si>
  <si>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</si>
  <si>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Charrette avec petite citerne/tonneau</t>
  </si>
  <si>
    <t>QH101_81 Source of drinking water: Eau de surface (rivière/barrage/lac/mare/fleuve/canal/canal d'irrigation)</t>
  </si>
  <si>
    <t>QH101_91 Source of drinking water: Eau en bouteille/bidon</t>
  </si>
  <si>
    <t>QH109_11 Type of toilet facility: Chasse d'eau connectée à un systéme d'égout</t>
  </si>
  <si>
    <t>QH109_12 Type of toilet facility: Chasse d'eau connectée à une fosse septique</t>
  </si>
  <si>
    <t>QH109_13 Type of toilet facility: Chasse d'eau connectée à une fosse simple couverte</t>
  </si>
  <si>
    <t>QH109_14 Type of toilet facility: Chasse d'eau connectée à une fosse simple non couverte</t>
  </si>
  <si>
    <t>QH109_15 Type of toilet facility: Chasse d'eau connectée à ne sait pas oé</t>
  </si>
  <si>
    <t>QH109_21 Type of toilet facility: Latrine améliorée ventilée</t>
  </si>
  <si>
    <t>QH109_22 Type of toilet facility: Latrines à fosse avec dalle</t>
  </si>
  <si>
    <t>QH109_23 Type of toilet facility: Fosses d'aisances sans dalle trou ouvert</t>
  </si>
  <si>
    <t>QH109_31 Type of toilet facility: Latrines à compostage</t>
  </si>
  <si>
    <t>QH109_41 Type of toilet facility: Latrines suspendues (knive)</t>
  </si>
  <si>
    <t>QH109_51 Type of toilet facility: Pas de toilettes/latrines</t>
  </si>
  <si>
    <t>QH109_61 Type of toilet facility: Defecation dans la nature</t>
  </si>
  <si>
    <t>QH109_96 Type of toilet facility: Autre</t>
  </si>
  <si>
    <t>QH109_11_sh Type of toilet facility: Chasse d'eau connectée à un systéme d'égout - shared</t>
  </si>
  <si>
    <t>QH109_12_sh Type of toilet facility: Chasse d'eau connectée à une fosse septique - shared</t>
  </si>
  <si>
    <t>QH109_13_sh Type of toilet facility: Chasse d'eau connectée à une fosse simple couverte - shared</t>
  </si>
  <si>
    <t>QH109_14_sh Type of toilet facility: Chasse d'eau connectée à une fosse simple non couverte - shared</t>
  </si>
  <si>
    <t>QH109_15_sh Type of toilet facility: Chasse d'eau connectée à ne sait pas ou - shared</t>
  </si>
  <si>
    <t>QH109_21_sh Type of toilet facility: Latrine améliorée ventilée - shared</t>
  </si>
  <si>
    <t>QH109_22_sh Type of toilet facility: Latrines à fosse avec dalle - shared</t>
  </si>
  <si>
    <t>QH109_23_sh Type of toilet facility: Fosses d'aisances sans dalle trou ouvert - shared</t>
  </si>
  <si>
    <t>QH109_31_sh Type of toilet facility: Latrines à compostage - shared</t>
  </si>
  <si>
    <t>QH109_41_sh Type of toilet facility: Latrines suspendues (knive) - shared</t>
  </si>
  <si>
    <t>QH109_96_sh Type of toilet facility: Autre - shared</t>
  </si>
  <si>
    <t>QH113_1 Type of cooking fuel: électricité</t>
  </si>
  <si>
    <t>QH113_3 Type of cooking fuel: Gaz naturel</t>
  </si>
  <si>
    <t>QH113_7 Type of cooking fuel: Charbon de bois</t>
  </si>
  <si>
    <t>QH113_8 Type of cooking fuel: Bois</t>
  </si>
  <si>
    <t>QH113_9 Type of cooking fuel: Paille/branchages/herbes</t>
  </si>
  <si>
    <t>QH113_11 Type of cooking fuel: Bouse</t>
  </si>
  <si>
    <t>QH113_95 Type of cooking fuel: Pas de repas préparé dans le ménage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</si>
  <si>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</si>
  <si>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</si>
  <si>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</si>
  <si>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</si>
  <si>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</si>
  <si>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</si>
  <si>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Appereil DVD</t>
  </si>
  <si>
    <t>QH121H Climatiseur</t>
  </si>
  <si>
    <t>QH121I Machine � laver</t>
  </si>
  <si>
    <t>QH121J Ventilateur</t>
  </si>
  <si>
    <t>QH121K Connection internet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</si>
  <si>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</si>
  <si>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</si>
  <si>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</si>
  <si>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</si>
  <si>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</si>
  <si>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</si>
  <si>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</si>
  <si>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</si>
  <si>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QH141B_11 Type de l'habitation: Maison ordinaire</t>
  </si>
  <si>
    <t>QH141B_12 Type de l'habitation: Villa simple</t>
  </si>
  <si>
    <t>QH141B_13 Type de l'habitation: Villa en etage</t>
  </si>
  <si>
    <t>QH141B_14 Type de l'habitation: Appartement dans un immeuble</t>
  </si>
  <si>
    <t>QH141B_15 Type de l'habitation: Baraque</t>
  </si>
  <si>
    <t>QH141B_16 Type de l'habitation: Case/hutte/hangar</t>
  </si>
  <si>
    <t>QH141B_17 Type de l'habitation: Tente</t>
  </si>
  <si>
    <t>QH141B_96 Type de l'habitation: Autre</t>
  </si>
  <si>
    <t>QH142_11 Main floor material: Terre/sable</t>
  </si>
  <si>
    <t>QH142_12 Main floor material: Bouse</t>
  </si>
  <si>
    <t>QH142_13 Main floor material: Pierre</t>
  </si>
  <si>
    <t>QH142_21 Main floor material: Planches en bois</t>
  </si>
  <si>
    <t>QH142_22 Main floor material: Palmes/bambou</t>
  </si>
  <si>
    <t>QH142_31 Main floor material: Parquet ou bois ciré</t>
  </si>
  <si>
    <t>QH142_32 Main floor material: Carrelage</t>
  </si>
  <si>
    <t>QH142_33 Main floor material: Ciment</t>
  </si>
  <si>
    <t>QH142_34 Main floor material: Moquette</t>
  </si>
  <si>
    <t>QH142_96 Main floor material: Autre</t>
  </si>
  <si>
    <t>QH143_11 Main roof material: Pas de toit</t>
  </si>
  <si>
    <t>QH143_12 Main roof material: Chaume/palmes/feuilles</t>
  </si>
  <si>
    <t>QH143_13 Main roof material: Mottes de terre</t>
  </si>
  <si>
    <t>QH143_21 Main roof material: Natte</t>
  </si>
  <si>
    <t>QH143_22 Main roof material: Palmes/bambou</t>
  </si>
  <si>
    <t>QH143_23 Main roof material: Planches en bois</t>
  </si>
  <si>
    <t>QH143_24 Main roof material: Carton</t>
  </si>
  <si>
    <t>QH143_31 Main roof material: Téle</t>
  </si>
  <si>
    <t>QH143_32 Main roof material: Bois</t>
  </si>
  <si>
    <t>QH143_33 Main roof material: Zinc/fibre de ciment</t>
  </si>
  <si>
    <t>QH143_34 Main roof material: Tuiles</t>
  </si>
  <si>
    <t>QH143_35 Main roof material: Ciment</t>
  </si>
  <si>
    <t>QH143_36 Main roof material: BACHE/TISSU</t>
  </si>
  <si>
    <t>QH143_96 Main roof material: Autre</t>
  </si>
  <si>
    <t>QH144_11 Main wall material: Pas de mur</t>
  </si>
  <si>
    <t>QH144_12 Main wall material: Bambou/cane/palme/tronc</t>
  </si>
  <si>
    <t>QH144_13 Main wall material: Terre</t>
  </si>
  <si>
    <t>QH144_21 Main wall material: Bambou avec boue</t>
  </si>
  <si>
    <t>QH144_22 Main wall material: Pierres avec boue</t>
  </si>
  <si>
    <t>QH144_23 Main wall material: Adobe non recouvert</t>
  </si>
  <si>
    <t>QH144_24 Main wall material: Contre-plaqué</t>
  </si>
  <si>
    <t>QH144_25 Main wall material: Carton</t>
  </si>
  <si>
    <t>QH144_26 Main wall material: Bois de récupération</t>
  </si>
  <si>
    <t>QH144_31 Main wall material: Ciment</t>
  </si>
  <si>
    <t>QH144_32 Main wall material: Pierres avec chaux/ciment</t>
  </si>
  <si>
    <t>QH144_33 Main wall material: Briques</t>
  </si>
  <si>
    <t>QH144_34 Main wall material: Blocs de ciment</t>
  </si>
  <si>
    <t>QH144_35 Main wall material: Adobe recouvert</t>
  </si>
  <si>
    <t>QH144_36 Main wall material: Planche en bois</t>
  </si>
  <si>
    <t>QH144_96 Main wall material: Autre</t>
  </si>
  <si>
    <t>HOUSE Owns a house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</si>
  <si>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</si>
  <si>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</si>
  <si>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QH118A_1 Cows/bulls: 1-4</t>
  </si>
  <si>
    <t>QH118A_2 Cows/bulls: 5-9</t>
  </si>
  <si>
    <t>QH118A_3 Cows/bulls: 10+</t>
  </si>
  <si>
    <t>QH118B_1 Camels: 1-4</t>
  </si>
  <si>
    <t>QH118B_2 Camels: 5-9</t>
  </si>
  <si>
    <t>QH118B_3 Camels: 10+</t>
  </si>
  <si>
    <t>QH118C_1 Horses/donkeys/mules: 1-4</t>
  </si>
  <si>
    <t>QH118C_2 Horses/donkeys/mules: 5-9</t>
  </si>
  <si>
    <t>QH118C_3 Horses/donkeys/mules: 10+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</si>
  <si>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</si>
  <si>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</si>
  <si>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</si>
  <si>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</si>
  <si>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</si>
  <si>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</si>
  <si>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Chickens or other poultry: 1-9</t>
  </si>
  <si>
    <t>QH118F_2 Chickens or other poultry: 10-29</t>
  </si>
  <si>
    <t>QH118F_3 Chickens or other poultry: 30+</t>
  </si>
  <si>
    <t>Mauritania DHS 2019-21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</si>
</sst>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6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2" fontId="5" fillId="0" borderId="18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6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4" fillId="0" borderId="0" xfId="4"/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5" fillId="0" borderId="0" xfId="1" applyFont="1" applyAlignment="1">
      <alignment horizontal="center" wrapText="1"/>
    </xf>
    <xf numFmtId="174" fontId="5" fillId="0" borderId="17" xfId="2" applyNumberFormat="1" applyFont="1" applyBorder="1" applyAlignment="1">
      <alignment horizontal="right" vertical="center"/>
    </xf>
    <xf numFmtId="0" fontId="5" fillId="0" borderId="0" xfId="2" applyFont="1" applyAlignment="1">
      <alignment horizontal="left" wrapText="1"/>
    </xf>
    <xf numFmtId="174" fontId="5" fillId="0" borderId="17" xfId="3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2" borderId="0" xfId="4" applyFont="1" applyFill="1"/>
    <xf numFmtId="0" fontId="8" fillId="0" borderId="26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28" xfId="5" applyFont="1" applyBorder="1" applyAlignment="1">
      <alignment horizontal="center" wrapText="1"/>
    </xf>
    <xf numFmtId="0" fontId="8" fillId="0" borderId="20" xfId="5" applyFont="1" applyBorder="1" applyAlignment="1">
      <alignment horizontal="left" vertical="top" wrapText="1"/>
    </xf>
    <xf numFmtId="164" fontId="8" fillId="0" borderId="14" xfId="5" applyNumberFormat="1" applyFont="1" applyBorder="1" applyAlignment="1">
      <alignment horizontal="right" vertical="center"/>
    </xf>
    <xf numFmtId="165" fontId="8" fillId="0" borderId="15" xfId="5" applyNumberFormat="1" applyFont="1" applyBorder="1" applyAlignment="1">
      <alignment horizontal="right" vertical="center"/>
    </xf>
    <xf numFmtId="166" fontId="8" fillId="0" borderId="15" xfId="5" applyNumberFormat="1" applyFont="1" applyBorder="1" applyAlignment="1">
      <alignment horizontal="right" vertical="center"/>
    </xf>
    <xf numFmtId="166" fontId="8" fillId="0" borderId="16" xfId="5" applyNumberFormat="1" applyFont="1" applyBorder="1" applyAlignment="1">
      <alignment horizontal="right" vertical="center"/>
    </xf>
    <xf numFmtId="0" fontId="8" fillId="0" borderId="23" xfId="5" applyFont="1" applyBorder="1" applyAlignment="1">
      <alignment horizontal="left" vertical="top" wrapText="1"/>
    </xf>
    <xf numFmtId="164" fontId="8" fillId="0" borderId="29" xfId="5" applyNumberFormat="1" applyFont="1" applyBorder="1" applyAlignment="1">
      <alignment horizontal="right" vertical="center"/>
    </xf>
    <xf numFmtId="165" fontId="8" fillId="0" borderId="1" xfId="5" applyNumberFormat="1" applyFont="1" applyBorder="1" applyAlignment="1">
      <alignment horizontal="right" vertical="center"/>
    </xf>
    <xf numFmtId="166" fontId="8" fillId="0" borderId="1" xfId="5" applyNumberFormat="1" applyFont="1" applyBorder="1" applyAlignment="1">
      <alignment horizontal="right" vertical="center"/>
    </xf>
    <xf numFmtId="166" fontId="8" fillId="0" borderId="30" xfId="5" applyNumberFormat="1" applyFont="1" applyBorder="1" applyAlignment="1">
      <alignment horizontal="right" vertical="center"/>
    </xf>
    <xf numFmtId="0" fontId="8" fillId="0" borderId="24" xfId="5" applyFont="1" applyBorder="1" applyAlignment="1">
      <alignment horizontal="left" vertical="top" wrapText="1"/>
    </xf>
    <xf numFmtId="173" fontId="8" fillId="0" borderId="17" xfId="5" applyNumberFormat="1" applyFont="1" applyBorder="1" applyAlignment="1">
      <alignment horizontal="right" vertical="center"/>
    </xf>
    <xf numFmtId="171" fontId="8" fillId="0" borderId="18" xfId="5" applyNumberFormat="1" applyFont="1" applyBorder="1" applyAlignment="1">
      <alignment horizontal="right" vertical="center"/>
    </xf>
    <xf numFmtId="166" fontId="8" fillId="0" borderId="18" xfId="5" applyNumberFormat="1" applyFont="1" applyBorder="1" applyAlignment="1">
      <alignment horizontal="right" vertical="center"/>
    </xf>
    <xf numFmtId="166" fontId="8" fillId="0" borderId="19" xfId="5" applyNumberFormat="1" applyFont="1" applyBorder="1" applyAlignment="1">
      <alignment horizontal="right" vertical="center"/>
    </xf>
    <xf numFmtId="0" fontId="7" fillId="0" borderId="0" xfId="5"/>
    <xf numFmtId="0" fontId="8" fillId="0" borderId="31" xfId="5" applyFont="1" applyBorder="1" applyAlignment="1">
      <alignment horizontal="center" wrapText="1"/>
    </xf>
    <xf numFmtId="0" fontId="8" fillId="0" borderId="32" xfId="5" applyFont="1" applyBorder="1" applyAlignment="1">
      <alignment horizontal="center"/>
    </xf>
    <xf numFmtId="165" fontId="8" fillId="0" borderId="20" xfId="5" applyNumberFormat="1" applyFont="1" applyBorder="1" applyAlignment="1">
      <alignment horizontal="right" vertical="center"/>
    </xf>
    <xf numFmtId="165" fontId="8" fillId="0" borderId="23" xfId="5" applyNumberFormat="1" applyFont="1" applyBorder="1" applyAlignment="1">
      <alignment horizontal="right" vertical="center"/>
    </xf>
    <xf numFmtId="165" fontId="8" fillId="0" borderId="24" xfId="5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5" fillId="0" borderId="28" xfId="2" applyFont="1" applyBorder="1" applyAlignment="1">
      <alignment horizontal="center" wrapText="1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top" wrapText="1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  <xf numFmtId="176" fontId="5" fillId="0" borderId="23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8" fillId="0" borderId="25" xfId="5" applyFont="1" applyBorder="1" applyAlignment="1">
      <alignment horizontal="left" wrapText="1"/>
    </xf>
    <xf numFmtId="0" fontId="8" fillId="0" borderId="0" xfId="5" applyFont="1" applyAlignment="1">
      <alignment horizontal="left" vertical="top" wrapText="1"/>
    </xf>
    <xf numFmtId="0" fontId="8" fillId="0" borderId="20" xfId="5" applyFont="1" applyBorder="1" applyAlignment="1">
      <alignment horizontal="left" wrapText="1"/>
    </xf>
    <xf numFmtId="0" fontId="8" fillId="0" borderId="24" xfId="5" applyFont="1" applyBorder="1" applyAlignment="1">
      <alignment horizontal="left" wrapText="1"/>
    </xf>
    <xf numFmtId="0" fontId="2" fillId="0" borderId="0" xfId="2" applyFont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2" fillId="0" borderId="0" xfId="4" applyFont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</cellXfs>
  <cellStyles count="6">
    <cellStyle name="Normal" xfId="0" builtinId="0"/>
    <cellStyle name="Normal_Common" xfId="1" xr:uid="{00000000-0005-0000-0000-000001000000}"/>
    <cellStyle name="Normal_Common_1" xfId="5" xr:uid="{66D914C2-9431-42C9-B5A7-38B64FF31485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555201</xdr:colOff>
      <xdr:row>49</xdr:row>
      <xdr:rowOff>6350</xdr:rowOff>
    </xdr:from>
    <xdr:to>
      <xdr:col>4</xdr:col>
      <xdr:colOff>488526</xdr:colOff>
      <xdr:row>74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84FF7C-001D-2D91-32E9-E3F6DBBA9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201" y="102743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2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4.42578125" style="2" bestFit="1" customWidth="1"/>
    <col min="12" max="12" width="15.5703125" style="2" bestFit="1" customWidth="1"/>
    <col min="13" max="16384" width="9.140625" style="2"/>
  </cols>
  <sheetData>
    <row r="1" spans="1:12" x14ac:dyDescent="0.25">
      <c r="A1" s="2" t="s">
        <v>41</v>
      </c>
      <c r="B1" s="2" t="s">
        <v>198</v>
      </c>
    </row>
    <row r="4" spans="1:12" ht="15.75" thickBot="1" x14ac:dyDescent="0.25">
      <c r="H4" s="132" t="s">
        <v>6</v>
      </c>
      <c r="I4" s="132"/>
      <c r="J4" s="108"/>
    </row>
    <row r="5" spans="1:12" ht="16.5" thickTop="1" thickBot="1" x14ac:dyDescent="0.25">
      <c r="B5" s="132" t="s">
        <v>0</v>
      </c>
      <c r="C5" s="132"/>
      <c r="D5" s="132"/>
      <c r="E5" s="132"/>
      <c r="F5" s="132"/>
      <c r="G5" s="3"/>
      <c r="H5" s="135" t="s">
        <v>45</v>
      </c>
      <c r="I5" s="109" t="s">
        <v>4</v>
      </c>
      <c r="J5" s="108"/>
      <c r="K5" s="131" t="s">
        <v>8</v>
      </c>
      <c r="L5" s="131"/>
    </row>
    <row r="6" spans="1:12" ht="27" thickTop="1" thickBot="1" x14ac:dyDescent="0.25">
      <c r="B6" s="133" t="s">
        <v>45</v>
      </c>
      <c r="C6" s="90" t="s">
        <v>1</v>
      </c>
      <c r="D6" s="91" t="s">
        <v>178</v>
      </c>
      <c r="E6" s="91" t="s">
        <v>179</v>
      </c>
      <c r="F6" s="92" t="s">
        <v>2</v>
      </c>
      <c r="G6" s="81"/>
      <c r="H6" s="136"/>
      <c r="I6" s="110" t="s">
        <v>5</v>
      </c>
      <c r="J6" s="108"/>
      <c r="K6" s="1" t="s">
        <v>9</v>
      </c>
      <c r="L6" s="1" t="s">
        <v>10</v>
      </c>
    </row>
    <row r="7" spans="1:12" ht="15.75" thickTop="1" x14ac:dyDescent="0.2">
      <c r="B7" s="93" t="s">
        <v>65</v>
      </c>
      <c r="C7" s="94">
        <v>0.25407445530965861</v>
      </c>
      <c r="D7" s="95">
        <v>0.43535834041038013</v>
      </c>
      <c r="E7" s="96">
        <v>11658</v>
      </c>
      <c r="F7" s="97">
        <v>0</v>
      </c>
      <c r="G7" s="81"/>
      <c r="H7" s="93" t="s">
        <v>65</v>
      </c>
      <c r="I7" s="111">
        <v>5.5808484325522718E-2</v>
      </c>
      <c r="J7" s="108"/>
      <c r="K7" s="114">
        <f>((1-C7)/D7)*I7</f>
        <v>9.5620021956205919E-2</v>
      </c>
      <c r="L7" s="114">
        <f>((0-C7)/D7)*I7</f>
        <v>-3.2569745289130855E-2</v>
      </c>
    </row>
    <row r="8" spans="1:12" x14ac:dyDescent="0.2">
      <c r="B8" s="98" t="s">
        <v>66</v>
      </c>
      <c r="C8" s="99">
        <v>0.21332990221307258</v>
      </c>
      <c r="D8" s="100">
        <v>0.40967627653632183</v>
      </c>
      <c r="E8" s="101">
        <v>11658</v>
      </c>
      <c r="F8" s="102">
        <v>0</v>
      </c>
      <c r="G8" s="81"/>
      <c r="H8" s="98" t="s">
        <v>66</v>
      </c>
      <c r="I8" s="112">
        <v>7.909255329133863E-3</v>
      </c>
      <c r="J8" s="108"/>
      <c r="K8" s="114">
        <f t="shared" ref="K8:K18" si="0">((1-C8)/D8)*I8</f>
        <v>1.5187539575872594E-2</v>
      </c>
      <c r="L8" s="114">
        <f t="shared" ref="L8:L71" si="1">((0-C8)/D8)*I8</f>
        <v>-4.118570594831005E-3</v>
      </c>
    </row>
    <row r="9" spans="1:12" x14ac:dyDescent="0.2">
      <c r="B9" s="98" t="s">
        <v>67</v>
      </c>
      <c r="C9" s="99">
        <v>7.0595299365242753E-2</v>
      </c>
      <c r="D9" s="100">
        <v>0.25615860631276416</v>
      </c>
      <c r="E9" s="101">
        <v>11658</v>
      </c>
      <c r="F9" s="102">
        <v>0</v>
      </c>
      <c r="G9" s="81"/>
      <c r="H9" s="98" t="s">
        <v>67</v>
      </c>
      <c r="I9" s="112">
        <v>-6.9268865625851696E-3</v>
      </c>
      <c r="J9" s="108"/>
      <c r="K9" s="114">
        <f t="shared" si="0"/>
        <v>-2.513240146290411E-2</v>
      </c>
      <c r="L9" s="114">
        <f t="shared" si="1"/>
        <v>1.908995514902638E-3</v>
      </c>
    </row>
    <row r="10" spans="1:12" x14ac:dyDescent="0.2">
      <c r="B10" s="98" t="s">
        <v>68</v>
      </c>
      <c r="C10" s="99">
        <v>7.0337965345685358E-2</v>
      </c>
      <c r="D10" s="100">
        <v>0.25572670085017446</v>
      </c>
      <c r="E10" s="101">
        <v>11658</v>
      </c>
      <c r="F10" s="102">
        <v>0</v>
      </c>
      <c r="G10" s="81"/>
      <c r="H10" s="98" t="s">
        <v>68</v>
      </c>
      <c r="I10" s="112">
        <v>-1.168129367545365E-2</v>
      </c>
      <c r="J10" s="108"/>
      <c r="K10" s="114">
        <f t="shared" si="0"/>
        <v>-4.2465863789793654E-2</v>
      </c>
      <c r="L10" s="114">
        <f t="shared" si="1"/>
        <v>3.2129551861626491E-3</v>
      </c>
    </row>
    <row r="11" spans="1:12" x14ac:dyDescent="0.2">
      <c r="B11" s="98" t="s">
        <v>69</v>
      </c>
      <c r="C11" s="99">
        <v>2.9764968262137589E-2</v>
      </c>
      <c r="D11" s="100">
        <v>0.16994555693905286</v>
      </c>
      <c r="E11" s="101">
        <v>11658</v>
      </c>
      <c r="F11" s="102">
        <v>0</v>
      </c>
      <c r="G11" s="81"/>
      <c r="H11" s="98" t="s">
        <v>69</v>
      </c>
      <c r="I11" s="112">
        <v>-1.8011442724903466E-2</v>
      </c>
      <c r="J11" s="108"/>
      <c r="K11" s="114">
        <f t="shared" si="0"/>
        <v>-0.10282900605697234</v>
      </c>
      <c r="L11" s="114">
        <f t="shared" si="1"/>
        <v>3.1545986298089825E-3</v>
      </c>
    </row>
    <row r="12" spans="1:12" x14ac:dyDescent="0.2">
      <c r="B12" s="98" t="s">
        <v>70</v>
      </c>
      <c r="C12" s="99">
        <v>6.2103276719849033E-2</v>
      </c>
      <c r="D12" s="100">
        <v>0.24135338496551628</v>
      </c>
      <c r="E12" s="101">
        <v>11658</v>
      </c>
      <c r="F12" s="102">
        <v>0</v>
      </c>
      <c r="G12" s="81"/>
      <c r="H12" s="98" t="s">
        <v>70</v>
      </c>
      <c r="I12" s="112">
        <v>-2.0715148098867216E-2</v>
      </c>
      <c r="J12" s="108"/>
      <c r="K12" s="114">
        <f t="shared" si="0"/>
        <v>-8.0498848304806289E-2</v>
      </c>
      <c r="L12" s="114">
        <f t="shared" si="1"/>
        <v>5.3302694505834788E-3</v>
      </c>
    </row>
    <row r="13" spans="1:12" x14ac:dyDescent="0.2">
      <c r="B13" s="98" t="s">
        <v>71</v>
      </c>
      <c r="C13" s="99">
        <v>0.13441413621547435</v>
      </c>
      <c r="D13" s="100">
        <v>0.34111135581909896</v>
      </c>
      <c r="E13" s="101">
        <v>11658</v>
      </c>
      <c r="F13" s="102">
        <v>0</v>
      </c>
      <c r="G13" s="81"/>
      <c r="H13" s="98" t="s">
        <v>71</v>
      </c>
      <c r="I13" s="112">
        <v>-4.4406386533439035E-2</v>
      </c>
      <c r="J13" s="108"/>
      <c r="K13" s="114">
        <f t="shared" si="0"/>
        <v>-0.11268326248710663</v>
      </c>
      <c r="L13" s="114">
        <f t="shared" si="1"/>
        <v>1.7498233308621155E-2</v>
      </c>
    </row>
    <row r="14" spans="1:12" x14ac:dyDescent="0.2">
      <c r="B14" s="98" t="s">
        <v>72</v>
      </c>
      <c r="C14" s="99">
        <v>9.1782466975467488E-3</v>
      </c>
      <c r="D14" s="100">
        <v>9.5366590679182905E-2</v>
      </c>
      <c r="E14" s="101">
        <v>11658</v>
      </c>
      <c r="F14" s="102">
        <v>0</v>
      </c>
      <c r="G14" s="81"/>
      <c r="H14" s="98" t="s">
        <v>72</v>
      </c>
      <c r="I14" s="112">
        <v>-9.1656186824754498E-3</v>
      </c>
      <c r="J14" s="108"/>
      <c r="K14" s="114">
        <f t="shared" si="0"/>
        <v>-9.5227210162336234E-2</v>
      </c>
      <c r="L14" s="114">
        <f t="shared" si="1"/>
        <v>8.8211509716647706E-4</v>
      </c>
    </row>
    <row r="15" spans="1:12" x14ac:dyDescent="0.2">
      <c r="B15" s="98" t="s">
        <v>73</v>
      </c>
      <c r="C15" s="99">
        <v>2.2388059701492536E-2</v>
      </c>
      <c r="D15" s="100">
        <v>0.147948342519889</v>
      </c>
      <c r="E15" s="101">
        <v>11658</v>
      </c>
      <c r="F15" s="102">
        <v>0</v>
      </c>
      <c r="G15" s="81"/>
      <c r="H15" s="98" t="s">
        <v>73</v>
      </c>
      <c r="I15" s="112">
        <v>-1.8913792646981068E-2</v>
      </c>
      <c r="J15" s="108"/>
      <c r="K15" s="114">
        <f t="shared" si="0"/>
        <v>-0.12497841620316301</v>
      </c>
      <c r="L15" s="114">
        <f t="shared" si="1"/>
        <v>2.86210113442358E-3</v>
      </c>
    </row>
    <row r="16" spans="1:12" x14ac:dyDescent="0.2">
      <c r="B16" s="98" t="s">
        <v>74</v>
      </c>
      <c r="C16" s="99">
        <v>6.1760164693772518E-3</v>
      </c>
      <c r="D16" s="100">
        <v>7.8347940813063746E-2</v>
      </c>
      <c r="E16" s="101">
        <v>11658</v>
      </c>
      <c r="F16" s="102">
        <v>0</v>
      </c>
      <c r="G16" s="81"/>
      <c r="H16" s="98" t="s">
        <v>74</v>
      </c>
      <c r="I16" s="112">
        <v>-8.2680733974731142E-3</v>
      </c>
      <c r="J16" s="108"/>
      <c r="K16" s="114">
        <f t="shared" si="0"/>
        <v>-0.10487843783419762</v>
      </c>
      <c r="L16" s="114">
        <f t="shared" si="1"/>
        <v>6.5175621647352224E-4</v>
      </c>
    </row>
    <row r="17" spans="2:12" x14ac:dyDescent="0.2">
      <c r="B17" s="98" t="s">
        <v>75</v>
      </c>
      <c r="C17" s="99">
        <v>7.3254417567335722E-2</v>
      </c>
      <c r="D17" s="100">
        <v>0.26056483202631248</v>
      </c>
      <c r="E17" s="101">
        <v>11658</v>
      </c>
      <c r="F17" s="102">
        <v>0</v>
      </c>
      <c r="G17" s="81"/>
      <c r="H17" s="98" t="s">
        <v>75</v>
      </c>
      <c r="I17" s="112">
        <v>1.7414813307177923E-2</v>
      </c>
      <c r="J17" s="108"/>
      <c r="K17" s="114">
        <f t="shared" si="0"/>
        <v>6.1938908546518477E-2</v>
      </c>
      <c r="L17" s="114">
        <f t="shared" si="1"/>
        <v>-4.895948528204996E-3</v>
      </c>
    </row>
    <row r="18" spans="2:12" x14ac:dyDescent="0.2">
      <c r="B18" s="98" t="s">
        <v>76</v>
      </c>
      <c r="C18" s="99">
        <v>3.8428546920569559E-2</v>
      </c>
      <c r="D18" s="100">
        <v>0.19223673848995532</v>
      </c>
      <c r="E18" s="101">
        <v>11658</v>
      </c>
      <c r="F18" s="102">
        <v>0</v>
      </c>
      <c r="G18" s="81"/>
      <c r="H18" s="98" t="s">
        <v>76</v>
      </c>
      <c r="I18" s="112">
        <v>6.2348242684795553E-3</v>
      </c>
      <c r="J18" s="108"/>
      <c r="K18" s="114">
        <f t="shared" si="0"/>
        <v>3.1186697603330614E-2</v>
      </c>
      <c r="L18" s="114">
        <f t="shared" si="1"/>
        <v>-1.2463550870911784E-3</v>
      </c>
    </row>
    <row r="19" spans="2:12" ht="24" x14ac:dyDescent="0.2">
      <c r="B19" s="98" t="s">
        <v>77</v>
      </c>
      <c r="C19" s="99">
        <v>1.2780922971350146E-2</v>
      </c>
      <c r="D19" s="100">
        <v>0.11233277964281797</v>
      </c>
      <c r="E19" s="101">
        <v>11658</v>
      </c>
      <c r="F19" s="102">
        <v>0</v>
      </c>
      <c r="G19" s="81"/>
      <c r="H19" s="98" t="s">
        <v>77</v>
      </c>
      <c r="I19" s="112">
        <v>-1.2565723788872758E-2</v>
      </c>
      <c r="J19" s="108"/>
      <c r="K19" s="114">
        <f>((1-C19)/D19)*I19</f>
        <v>-0.1104318995799107</v>
      </c>
      <c r="L19" s="114">
        <f t="shared" si="1"/>
        <v>1.4296944163182464E-3</v>
      </c>
    </row>
    <row r="20" spans="2:12" x14ac:dyDescent="0.2">
      <c r="B20" s="98" t="s">
        <v>78</v>
      </c>
      <c r="C20" s="99">
        <v>3.088008234688625E-3</v>
      </c>
      <c r="D20" s="100">
        <v>5.5486363439250924E-2</v>
      </c>
      <c r="E20" s="101">
        <v>11658</v>
      </c>
      <c r="F20" s="102">
        <v>0</v>
      </c>
      <c r="G20" s="81"/>
      <c r="H20" s="98" t="s">
        <v>78</v>
      </c>
      <c r="I20" s="112">
        <v>7.9181886941000722E-3</v>
      </c>
      <c r="J20" s="108"/>
      <c r="K20" s="114">
        <f t="shared" ref="K20:K83" si="2">((1-C20)/D20)*I20</f>
        <v>0.14226445513682487</v>
      </c>
      <c r="L20" s="114">
        <f t="shared" si="1"/>
        <v>-4.4067461580844038E-4</v>
      </c>
    </row>
    <row r="21" spans="2:12" ht="24" x14ac:dyDescent="0.2">
      <c r="B21" s="98" t="s">
        <v>79</v>
      </c>
      <c r="C21" s="99">
        <v>5.4383256133127479E-2</v>
      </c>
      <c r="D21" s="100">
        <v>0.22678211825327221</v>
      </c>
      <c r="E21" s="101">
        <v>11658</v>
      </c>
      <c r="F21" s="102">
        <v>0</v>
      </c>
      <c r="G21" s="81"/>
      <c r="H21" s="98" t="s">
        <v>79</v>
      </c>
      <c r="I21" s="112">
        <v>2.5889574717965998E-2</v>
      </c>
      <c r="J21" s="108"/>
      <c r="K21" s="114">
        <f t="shared" si="2"/>
        <v>0.10795214161268143</v>
      </c>
      <c r="L21" s="114">
        <f t="shared" si="1"/>
        <v>-6.2084232386103097E-3</v>
      </c>
    </row>
    <row r="22" spans="2:12" ht="24" x14ac:dyDescent="0.2">
      <c r="B22" s="98" t="s">
        <v>80</v>
      </c>
      <c r="C22" s="99">
        <v>0.12729456167438669</v>
      </c>
      <c r="D22" s="100">
        <v>0.33331694555634622</v>
      </c>
      <c r="E22" s="101">
        <v>11658</v>
      </c>
      <c r="F22" s="102">
        <v>0</v>
      </c>
      <c r="G22" s="81"/>
      <c r="H22" s="98" t="s">
        <v>80</v>
      </c>
      <c r="I22" s="112">
        <v>2.6736906060168202E-2</v>
      </c>
      <c r="J22" s="108"/>
      <c r="K22" s="114">
        <f t="shared" si="2"/>
        <v>7.0003771586720567E-2</v>
      </c>
      <c r="L22" s="114">
        <f t="shared" si="1"/>
        <v>-1.0210890213750082E-2</v>
      </c>
    </row>
    <row r="23" spans="2:12" ht="24" x14ac:dyDescent="0.2">
      <c r="B23" s="98" t="s">
        <v>81</v>
      </c>
      <c r="C23" s="99">
        <v>0.17987647967061246</v>
      </c>
      <c r="D23" s="100">
        <v>0.38410101128335172</v>
      </c>
      <c r="E23" s="101">
        <v>11658</v>
      </c>
      <c r="F23" s="102">
        <v>0</v>
      </c>
      <c r="G23" s="81"/>
      <c r="H23" s="98" t="s">
        <v>81</v>
      </c>
      <c r="I23" s="112">
        <v>2.777005410332313E-2</v>
      </c>
      <c r="J23" s="108"/>
      <c r="K23" s="114">
        <f t="shared" si="2"/>
        <v>5.9293971798876285E-2</v>
      </c>
      <c r="L23" s="114">
        <f t="shared" si="1"/>
        <v>-1.3004859205338727E-2</v>
      </c>
    </row>
    <row r="24" spans="2:12" ht="24" x14ac:dyDescent="0.2">
      <c r="B24" s="98" t="s">
        <v>82</v>
      </c>
      <c r="C24" s="99">
        <v>2.513295591010465E-2</v>
      </c>
      <c r="D24" s="100">
        <v>0.15653559432112629</v>
      </c>
      <c r="E24" s="101">
        <v>11658</v>
      </c>
      <c r="F24" s="102">
        <v>0</v>
      </c>
      <c r="G24" s="81"/>
      <c r="H24" s="98" t="s">
        <v>82</v>
      </c>
      <c r="I24" s="112">
        <v>5.699584737570932E-3</v>
      </c>
      <c r="J24" s="108"/>
      <c r="K24" s="114">
        <f t="shared" si="2"/>
        <v>3.5495679751003213E-2</v>
      </c>
      <c r="L24" s="114">
        <f t="shared" si="1"/>
        <v>-9.1511079340465839E-4</v>
      </c>
    </row>
    <row r="25" spans="2:12" x14ac:dyDescent="0.2">
      <c r="B25" s="98" t="s">
        <v>83</v>
      </c>
      <c r="C25" s="99">
        <v>2.6591182020929832E-3</v>
      </c>
      <c r="D25" s="100">
        <v>5.150024076958943E-2</v>
      </c>
      <c r="E25" s="101">
        <v>11658</v>
      </c>
      <c r="F25" s="102">
        <v>0</v>
      </c>
      <c r="G25" s="81"/>
      <c r="H25" s="98" t="s">
        <v>83</v>
      </c>
      <c r="I25" s="112">
        <v>-3.0395899014055002E-3</v>
      </c>
      <c r="J25" s="108"/>
      <c r="K25" s="114">
        <f t="shared" si="2"/>
        <v>-5.8863943687848953E-2</v>
      </c>
      <c r="L25" s="114">
        <f t="shared" si="1"/>
        <v>1.5694351546601164E-4</v>
      </c>
    </row>
    <row r="26" spans="2:12" x14ac:dyDescent="0.2">
      <c r="B26" s="98" t="s">
        <v>84</v>
      </c>
      <c r="C26" s="99">
        <v>5.2067249957110998E-2</v>
      </c>
      <c r="D26" s="100">
        <v>0.22217219781750588</v>
      </c>
      <c r="E26" s="101">
        <v>11658</v>
      </c>
      <c r="F26" s="102">
        <v>0</v>
      </c>
      <c r="G26" s="81"/>
      <c r="H26" s="98" t="s">
        <v>84</v>
      </c>
      <c r="I26" s="112">
        <v>2.4241255663222421E-2</v>
      </c>
      <c r="J26" s="108"/>
      <c r="K26" s="114">
        <f t="shared" si="2"/>
        <v>0.10342914357000868</v>
      </c>
      <c r="L26" s="114">
        <f t="shared" si="1"/>
        <v>-5.6810686948688153E-3</v>
      </c>
    </row>
    <row r="27" spans="2:12" x14ac:dyDescent="0.2">
      <c r="B27" s="98" t="s">
        <v>85</v>
      </c>
      <c r="C27" s="99">
        <v>3.7141876822782638E-2</v>
      </c>
      <c r="D27" s="100">
        <v>0.18911749177636178</v>
      </c>
      <c r="E27" s="101">
        <v>11658</v>
      </c>
      <c r="F27" s="102">
        <v>0</v>
      </c>
      <c r="G27" s="81"/>
      <c r="H27" s="98" t="s">
        <v>85</v>
      </c>
      <c r="I27" s="112">
        <v>3.3877015535990931E-3</v>
      </c>
      <c r="J27" s="108"/>
      <c r="K27" s="114">
        <f t="shared" si="2"/>
        <v>1.7247880823420877E-2</v>
      </c>
      <c r="L27" s="114">
        <f t="shared" si="1"/>
        <v>-6.6533028031547797E-4</v>
      </c>
    </row>
    <row r="28" spans="2:12" x14ac:dyDescent="0.2">
      <c r="B28" s="98" t="s">
        <v>86</v>
      </c>
      <c r="C28" s="99">
        <v>1.8099159375536113E-2</v>
      </c>
      <c r="D28" s="100">
        <v>0.13331580681560509</v>
      </c>
      <c r="E28" s="101">
        <v>11658</v>
      </c>
      <c r="F28" s="102">
        <v>0</v>
      </c>
      <c r="G28" s="81"/>
      <c r="H28" s="98" t="s">
        <v>86</v>
      </c>
      <c r="I28" s="112">
        <v>-5.3916819076623747E-3</v>
      </c>
      <c r="J28" s="108"/>
      <c r="K28" s="114">
        <f t="shared" si="2"/>
        <v>-3.971094744103297E-2</v>
      </c>
      <c r="L28" s="114">
        <f t="shared" si="1"/>
        <v>7.3198304447086196E-4</v>
      </c>
    </row>
    <row r="29" spans="2:12" x14ac:dyDescent="0.2">
      <c r="B29" s="98" t="s">
        <v>87</v>
      </c>
      <c r="C29" s="99">
        <v>1.8871161434208271E-2</v>
      </c>
      <c r="D29" s="100">
        <v>0.1360758208494684</v>
      </c>
      <c r="E29" s="101">
        <v>11658</v>
      </c>
      <c r="F29" s="102">
        <v>0</v>
      </c>
      <c r="G29" s="81"/>
      <c r="H29" s="98" t="s">
        <v>87</v>
      </c>
      <c r="I29" s="112">
        <v>6.9531748958652382E-3</v>
      </c>
      <c r="J29" s="108"/>
      <c r="K29" s="114">
        <f t="shared" si="2"/>
        <v>5.0133523849705534E-2</v>
      </c>
      <c r="L29" s="114">
        <f t="shared" si="1"/>
        <v>-9.6427480739073434E-4</v>
      </c>
    </row>
    <row r="30" spans="2:12" x14ac:dyDescent="0.2">
      <c r="B30" s="98" t="s">
        <v>88</v>
      </c>
      <c r="C30" s="99">
        <v>9.0924686910276199E-3</v>
      </c>
      <c r="D30" s="100">
        <v>9.4924014942180099E-2</v>
      </c>
      <c r="E30" s="101">
        <v>11658</v>
      </c>
      <c r="F30" s="102">
        <v>0</v>
      </c>
      <c r="G30" s="81"/>
      <c r="H30" s="98" t="s">
        <v>88</v>
      </c>
      <c r="I30" s="112">
        <v>7.8240680713416028E-3</v>
      </c>
      <c r="J30" s="108"/>
      <c r="K30" s="114">
        <f t="shared" si="2"/>
        <v>8.1675095412777329E-2</v>
      </c>
      <c r="L30" s="114">
        <f t="shared" si="1"/>
        <v>-7.4944253062278357E-4</v>
      </c>
    </row>
    <row r="31" spans="2:12" x14ac:dyDescent="0.2">
      <c r="B31" s="98" t="s">
        <v>89</v>
      </c>
      <c r="C31" s="99">
        <v>0.20706810773717624</v>
      </c>
      <c r="D31" s="100">
        <v>0.40522215101369125</v>
      </c>
      <c r="E31" s="101">
        <v>11658</v>
      </c>
      <c r="F31" s="102">
        <v>0</v>
      </c>
      <c r="G31" s="81"/>
      <c r="H31" s="98" t="s">
        <v>89</v>
      </c>
      <c r="I31" s="112">
        <v>-4.950444231596398E-2</v>
      </c>
      <c r="J31" s="108"/>
      <c r="K31" s="114">
        <f t="shared" si="2"/>
        <v>-9.6869460425145576E-2</v>
      </c>
      <c r="L31" s="114">
        <f t="shared" si="1"/>
        <v>2.5296719760525905E-2</v>
      </c>
    </row>
    <row r="32" spans="2:12" x14ac:dyDescent="0.2">
      <c r="B32" s="98" t="s">
        <v>90</v>
      </c>
      <c r="C32" s="99">
        <v>0.13089723794819008</v>
      </c>
      <c r="D32" s="100">
        <v>0.3373024017987114</v>
      </c>
      <c r="E32" s="101">
        <v>11658</v>
      </c>
      <c r="F32" s="102">
        <v>0</v>
      </c>
      <c r="G32" s="81"/>
      <c r="H32" s="98" t="s">
        <v>90</v>
      </c>
      <c r="I32" s="112">
        <v>-4.3584915980307594E-2</v>
      </c>
      <c r="J32" s="108"/>
      <c r="K32" s="114">
        <f t="shared" si="2"/>
        <v>-0.11230210831669836</v>
      </c>
      <c r="L32" s="114">
        <f t="shared" si="1"/>
        <v>1.6914036448014379E-2</v>
      </c>
    </row>
    <row r="33" spans="2:12" x14ac:dyDescent="0.2">
      <c r="B33" s="98" t="s">
        <v>91</v>
      </c>
      <c r="C33" s="99">
        <v>2.5733401955738546E-4</v>
      </c>
      <c r="D33" s="100">
        <v>1.6040257746425347E-2</v>
      </c>
      <c r="E33" s="101">
        <v>11658</v>
      </c>
      <c r="F33" s="102">
        <v>0</v>
      </c>
      <c r="G33" s="81"/>
      <c r="H33" s="98" t="s">
        <v>91</v>
      </c>
      <c r="I33" s="112">
        <v>-1.0909204686467128E-3</v>
      </c>
      <c r="J33" s="108"/>
      <c r="K33" s="114">
        <f t="shared" si="2"/>
        <v>-6.799390352318703E-2</v>
      </c>
      <c r="L33" s="114">
        <f t="shared" si="1"/>
        <v>1.750164826851661E-5</v>
      </c>
    </row>
    <row r="34" spans="2:12" ht="24" x14ac:dyDescent="0.2">
      <c r="B34" s="98" t="s">
        <v>92</v>
      </c>
      <c r="C34" s="99">
        <v>1.0722250814891062E-2</v>
      </c>
      <c r="D34" s="100">
        <v>0.10299608779995711</v>
      </c>
      <c r="E34" s="101">
        <v>11658</v>
      </c>
      <c r="F34" s="102">
        <v>0</v>
      </c>
      <c r="G34" s="81"/>
      <c r="H34" s="98" t="s">
        <v>92</v>
      </c>
      <c r="I34" s="112">
        <v>4.6851948043294149E-3</v>
      </c>
      <c r="J34" s="108"/>
      <c r="K34" s="114">
        <f t="shared" si="2"/>
        <v>4.5001310918944444E-2</v>
      </c>
      <c r="L34" s="114">
        <f t="shared" si="1"/>
        <v>-4.8774506762057183E-4</v>
      </c>
    </row>
    <row r="35" spans="2:12" ht="24" x14ac:dyDescent="0.2">
      <c r="B35" s="98" t="s">
        <v>93</v>
      </c>
      <c r="C35" s="99">
        <v>3.9200548979241724E-2</v>
      </c>
      <c r="D35" s="100">
        <v>0.19408013022320622</v>
      </c>
      <c r="E35" s="101">
        <v>11658</v>
      </c>
      <c r="F35" s="102">
        <v>0</v>
      </c>
      <c r="G35" s="81"/>
      <c r="H35" s="98" t="s">
        <v>93</v>
      </c>
      <c r="I35" s="112">
        <v>4.4384101340658186E-3</v>
      </c>
      <c r="J35" s="108"/>
      <c r="K35" s="114">
        <f t="shared" si="2"/>
        <v>2.1972481239120222E-2</v>
      </c>
      <c r="L35" s="114">
        <f t="shared" si="1"/>
        <v>-8.9647566523327763E-4</v>
      </c>
    </row>
    <row r="36" spans="2:12" ht="24" x14ac:dyDescent="0.2">
      <c r="B36" s="98" t="s">
        <v>94</v>
      </c>
      <c r="C36" s="99">
        <v>4.5290787442099849E-2</v>
      </c>
      <c r="D36" s="100">
        <v>0.20795009337342232</v>
      </c>
      <c r="E36" s="101">
        <v>11658</v>
      </c>
      <c r="F36" s="102">
        <v>0</v>
      </c>
      <c r="G36" s="81"/>
      <c r="H36" s="98" t="s">
        <v>94</v>
      </c>
      <c r="I36" s="112">
        <v>3.3622289473297924E-3</v>
      </c>
      <c r="J36" s="108"/>
      <c r="K36" s="114">
        <f t="shared" si="2"/>
        <v>1.5436160179935082E-2</v>
      </c>
      <c r="L36" s="114">
        <f t="shared" si="1"/>
        <v>-7.3228145327993918E-4</v>
      </c>
    </row>
    <row r="37" spans="2:12" ht="24" x14ac:dyDescent="0.2">
      <c r="B37" s="98" t="s">
        <v>95</v>
      </c>
      <c r="C37" s="99">
        <v>4.4604563389946819E-3</v>
      </c>
      <c r="D37" s="100">
        <v>6.6640390180132764E-2</v>
      </c>
      <c r="E37" s="101">
        <v>11658</v>
      </c>
      <c r="F37" s="102">
        <v>0</v>
      </c>
      <c r="G37" s="81"/>
      <c r="H37" s="98" t="s">
        <v>95</v>
      </c>
      <c r="I37" s="112">
        <v>1.162224084868298E-3</v>
      </c>
      <c r="J37" s="108"/>
      <c r="K37" s="114">
        <f t="shared" si="2"/>
        <v>1.7362443886568938E-2</v>
      </c>
      <c r="L37" s="114">
        <f t="shared" si="1"/>
        <v>-7.7791408073546865E-5</v>
      </c>
    </row>
    <row r="38" spans="2:12" ht="24" x14ac:dyDescent="0.2">
      <c r="B38" s="98" t="s">
        <v>96</v>
      </c>
      <c r="C38" s="99">
        <v>6.8622405215302792E-4</v>
      </c>
      <c r="D38" s="100">
        <v>2.6188012072078919E-2</v>
      </c>
      <c r="E38" s="101">
        <v>11658</v>
      </c>
      <c r="F38" s="102">
        <v>0</v>
      </c>
      <c r="G38" s="81"/>
      <c r="H38" s="98" t="s">
        <v>96</v>
      </c>
      <c r="I38" s="112">
        <v>-6.6472179886840183E-4</v>
      </c>
      <c r="J38" s="108"/>
      <c r="K38" s="114">
        <f t="shared" si="2"/>
        <v>-2.5365256780611207E-2</v>
      </c>
      <c r="L38" s="114">
        <f t="shared" si="1"/>
        <v>1.7418202081106407E-5</v>
      </c>
    </row>
    <row r="39" spans="2:12" x14ac:dyDescent="0.2">
      <c r="B39" s="98" t="s">
        <v>97</v>
      </c>
      <c r="C39" s="99">
        <v>1.0121804769257163E-2</v>
      </c>
      <c r="D39" s="100">
        <v>0.10010101573608864</v>
      </c>
      <c r="E39" s="101">
        <v>11658</v>
      </c>
      <c r="F39" s="102">
        <v>0</v>
      </c>
      <c r="G39" s="81"/>
      <c r="H39" s="98" t="s">
        <v>97</v>
      </c>
      <c r="I39" s="112">
        <v>3.3833538981016069E-3</v>
      </c>
      <c r="J39" s="108"/>
      <c r="K39" s="114">
        <f t="shared" si="2"/>
        <v>3.3457285381693576E-2</v>
      </c>
      <c r="L39" s="114">
        <f t="shared" si="1"/>
        <v>-3.4211089038473509E-4</v>
      </c>
    </row>
    <row r="40" spans="2:12" x14ac:dyDescent="0.2">
      <c r="B40" s="98" t="s">
        <v>98</v>
      </c>
      <c r="C40" s="99">
        <v>1.4067593069137073E-2</v>
      </c>
      <c r="D40" s="100">
        <v>0.11777472441616192</v>
      </c>
      <c r="E40" s="101">
        <v>11658</v>
      </c>
      <c r="F40" s="102">
        <v>0</v>
      </c>
      <c r="G40" s="81"/>
      <c r="H40" s="98" t="s">
        <v>98</v>
      </c>
      <c r="I40" s="112">
        <v>-1.5172434434176669E-3</v>
      </c>
      <c r="J40" s="108"/>
      <c r="K40" s="114">
        <f t="shared" si="2"/>
        <v>-1.2701362601223565E-2</v>
      </c>
      <c r="L40" s="114">
        <f t="shared" si="1"/>
        <v>1.8122702858888677E-4</v>
      </c>
    </row>
    <row r="41" spans="2:12" ht="24" x14ac:dyDescent="0.2">
      <c r="B41" s="98" t="s">
        <v>99</v>
      </c>
      <c r="C41" s="99">
        <v>7.205352547606794E-3</v>
      </c>
      <c r="D41" s="100">
        <v>8.458161208172317E-2</v>
      </c>
      <c r="E41" s="101">
        <v>11658</v>
      </c>
      <c r="F41" s="102">
        <v>0</v>
      </c>
      <c r="G41" s="81"/>
      <c r="H41" s="98" t="s">
        <v>99</v>
      </c>
      <c r="I41" s="112">
        <v>-5.9993110040001329E-3</v>
      </c>
      <c r="J41" s="108"/>
      <c r="K41" s="114">
        <f t="shared" si="2"/>
        <v>-7.0418187908487459E-2</v>
      </c>
      <c r="L41" s="114">
        <f t="shared" si="1"/>
        <v>5.1107031141463168E-4</v>
      </c>
    </row>
    <row r="42" spans="2:12" x14ac:dyDescent="0.2">
      <c r="B42" s="98" t="s">
        <v>100</v>
      </c>
      <c r="C42" s="99">
        <v>2.4875621890547263E-3</v>
      </c>
      <c r="D42" s="100">
        <v>4.9815530600447459E-2</v>
      </c>
      <c r="E42" s="101">
        <v>11658</v>
      </c>
      <c r="F42" s="102">
        <v>0</v>
      </c>
      <c r="G42" s="81"/>
      <c r="H42" s="98" t="s">
        <v>100</v>
      </c>
      <c r="I42" s="112">
        <v>-2.2472913664987816E-3</v>
      </c>
      <c r="J42" s="108"/>
      <c r="K42" s="114">
        <f t="shared" si="2"/>
        <v>-4.5000044412807166E-2</v>
      </c>
      <c r="L42" s="114">
        <f t="shared" si="1"/>
        <v>1.1221956212670116E-4</v>
      </c>
    </row>
    <row r="43" spans="2:12" x14ac:dyDescent="0.2">
      <c r="B43" s="98" t="s">
        <v>101</v>
      </c>
      <c r="C43" s="99">
        <v>1.6297821238634414E-3</v>
      </c>
      <c r="D43" s="100">
        <v>4.0339379242674687E-2</v>
      </c>
      <c r="E43" s="101">
        <v>11658</v>
      </c>
      <c r="F43" s="102">
        <v>0</v>
      </c>
      <c r="G43" s="81"/>
      <c r="H43" s="98" t="s">
        <v>101</v>
      </c>
      <c r="I43" s="112">
        <v>1.3456732338041147E-3</v>
      </c>
      <c r="J43" s="108"/>
      <c r="K43" s="114">
        <f t="shared" si="2"/>
        <v>3.3304431174831839E-2</v>
      </c>
      <c r="L43" s="114">
        <f t="shared" si="1"/>
        <v>-5.4367573874199243E-5</v>
      </c>
    </row>
    <row r="44" spans="2:12" x14ac:dyDescent="0.2">
      <c r="B44" s="98" t="s">
        <v>102</v>
      </c>
      <c r="C44" s="99">
        <v>1.2866700977869274E-3</v>
      </c>
      <c r="D44" s="100">
        <v>3.5848637537444786E-2</v>
      </c>
      <c r="E44" s="101">
        <v>11658</v>
      </c>
      <c r="F44" s="102">
        <v>0</v>
      </c>
      <c r="G44" s="81"/>
      <c r="H44" s="98" t="s">
        <v>102</v>
      </c>
      <c r="I44" s="112">
        <v>-2.8104062699112163E-3</v>
      </c>
      <c r="J44" s="108"/>
      <c r="K44" s="114">
        <f t="shared" si="2"/>
        <v>-7.8295589372659624E-2</v>
      </c>
      <c r="L44" s="114">
        <f t="shared" si="1"/>
        <v>1.0087038053679415E-4</v>
      </c>
    </row>
    <row r="45" spans="2:12" x14ac:dyDescent="0.2">
      <c r="B45" s="98" t="s">
        <v>103</v>
      </c>
      <c r="C45" s="99">
        <v>1.9814719505918683E-2</v>
      </c>
      <c r="D45" s="100">
        <v>0.13936915917250281</v>
      </c>
      <c r="E45" s="101">
        <v>11658</v>
      </c>
      <c r="F45" s="102">
        <v>0</v>
      </c>
      <c r="G45" s="81"/>
      <c r="H45" s="98" t="s">
        <v>103</v>
      </c>
      <c r="I45" s="112">
        <v>2.0737909052269798E-2</v>
      </c>
      <c r="J45" s="108"/>
      <c r="K45" s="114">
        <f t="shared" si="2"/>
        <v>0.14585000958569522</v>
      </c>
      <c r="L45" s="114">
        <f t="shared" si="1"/>
        <v>-2.9483987235753568E-3</v>
      </c>
    </row>
    <row r="46" spans="2:12" x14ac:dyDescent="0.2">
      <c r="B46" s="98" t="s">
        <v>104</v>
      </c>
      <c r="C46" s="99">
        <v>0.44424429576256647</v>
      </c>
      <c r="D46" s="100">
        <v>0.4969028890089095</v>
      </c>
      <c r="E46" s="101">
        <v>11658</v>
      </c>
      <c r="F46" s="102">
        <v>0</v>
      </c>
      <c r="G46" s="81"/>
      <c r="H46" s="98" t="s">
        <v>104</v>
      </c>
      <c r="I46" s="112">
        <v>7.1622232265814975E-2</v>
      </c>
      <c r="J46" s="108"/>
      <c r="K46" s="114">
        <f t="shared" si="2"/>
        <v>8.0105117141372334E-2</v>
      </c>
      <c r="L46" s="114">
        <f t="shared" si="1"/>
        <v>-6.4032165716185724E-2</v>
      </c>
    </row>
    <row r="47" spans="2:12" x14ac:dyDescent="0.2">
      <c r="B47" s="98" t="s">
        <v>105</v>
      </c>
      <c r="C47" s="99">
        <v>0.21856236061073941</v>
      </c>
      <c r="D47" s="100">
        <v>0.4132886481170463</v>
      </c>
      <c r="E47" s="101">
        <v>11658</v>
      </c>
      <c r="F47" s="102">
        <v>0</v>
      </c>
      <c r="G47" s="81"/>
      <c r="H47" s="98" t="s">
        <v>105</v>
      </c>
      <c r="I47" s="112">
        <v>-2.2550315804816892E-2</v>
      </c>
      <c r="J47" s="108"/>
      <c r="K47" s="114">
        <f t="shared" si="2"/>
        <v>-4.263767134733365E-2</v>
      </c>
      <c r="L47" s="114">
        <f t="shared" si="1"/>
        <v>1.1925443094731741E-2</v>
      </c>
    </row>
    <row r="48" spans="2:12" x14ac:dyDescent="0.2">
      <c r="B48" s="98" t="s">
        <v>106</v>
      </c>
      <c r="C48" s="99">
        <v>0.30013724481043058</v>
      </c>
      <c r="D48" s="100">
        <v>0.45833710162119801</v>
      </c>
      <c r="E48" s="101">
        <v>11658</v>
      </c>
      <c r="F48" s="102">
        <v>0</v>
      </c>
      <c r="G48" s="81"/>
      <c r="H48" s="98" t="s">
        <v>106</v>
      </c>
      <c r="I48" s="112">
        <v>-6.4088129762810156E-2</v>
      </c>
      <c r="J48" s="108"/>
      <c r="K48" s="114">
        <f t="shared" si="2"/>
        <v>-9.7860057394647801E-2</v>
      </c>
      <c r="L48" s="114">
        <f t="shared" si="1"/>
        <v>4.1967439738187604E-2</v>
      </c>
    </row>
    <row r="49" spans="2:12" x14ac:dyDescent="0.2">
      <c r="B49" s="98" t="s">
        <v>107</v>
      </c>
      <c r="C49" s="99">
        <v>4.0315663063990393E-3</v>
      </c>
      <c r="D49" s="100">
        <v>6.3369213618195752E-2</v>
      </c>
      <c r="E49" s="101">
        <v>11658</v>
      </c>
      <c r="F49" s="102">
        <v>0</v>
      </c>
      <c r="G49" s="81"/>
      <c r="H49" s="98" t="s">
        <v>107</v>
      </c>
      <c r="I49" s="112">
        <v>-3.1152755748690007E-3</v>
      </c>
      <c r="J49" s="108"/>
      <c r="K49" s="114">
        <f t="shared" si="2"/>
        <v>-4.8962515986395345E-2</v>
      </c>
      <c r="L49" s="114">
        <f t="shared" si="1"/>
        <v>1.9819466465942478E-4</v>
      </c>
    </row>
    <row r="50" spans="2:12" x14ac:dyDescent="0.2">
      <c r="B50" s="98" t="s">
        <v>108</v>
      </c>
      <c r="C50" s="99">
        <v>1.8013381369016985E-3</v>
      </c>
      <c r="D50" s="100">
        <v>4.2405749231796942E-2</v>
      </c>
      <c r="E50" s="101">
        <v>11658</v>
      </c>
      <c r="F50" s="102">
        <v>0</v>
      </c>
      <c r="G50" s="81"/>
      <c r="H50" s="98" t="s">
        <v>108</v>
      </c>
      <c r="I50" s="112">
        <v>-4.6144130209849555E-3</v>
      </c>
      <c r="J50" s="108"/>
      <c r="K50" s="114">
        <f t="shared" si="2"/>
        <v>-0.10861972695384106</v>
      </c>
      <c r="L50" s="114">
        <f t="shared" si="1"/>
        <v>1.9601394397444896E-4</v>
      </c>
    </row>
    <row r="51" spans="2:12" x14ac:dyDescent="0.2">
      <c r="B51" s="98" t="s">
        <v>109</v>
      </c>
      <c r="C51" s="99">
        <v>1.1322696860524962E-2</v>
      </c>
      <c r="D51" s="100">
        <v>0.10580857110854601</v>
      </c>
      <c r="E51" s="101">
        <v>11658</v>
      </c>
      <c r="F51" s="102">
        <v>0</v>
      </c>
      <c r="G51" s="81"/>
      <c r="H51" s="98" t="s">
        <v>109</v>
      </c>
      <c r="I51" s="112">
        <v>5.6321287357343191E-3</v>
      </c>
      <c r="J51" s="108"/>
      <c r="K51" s="114">
        <f t="shared" si="2"/>
        <v>5.2626718148076367E-2</v>
      </c>
      <c r="L51" s="114">
        <f t="shared" si="1"/>
        <v>-6.0270057223200436E-4</v>
      </c>
    </row>
    <row r="52" spans="2:12" x14ac:dyDescent="0.2">
      <c r="B52" s="98" t="s">
        <v>110</v>
      </c>
      <c r="C52" s="99">
        <v>0.44055584148224397</v>
      </c>
      <c r="D52" s="100">
        <v>0.49647511038070119</v>
      </c>
      <c r="E52" s="101">
        <v>11658</v>
      </c>
      <c r="F52" s="102">
        <v>0</v>
      </c>
      <c r="G52" s="81"/>
      <c r="H52" s="98" t="s">
        <v>110</v>
      </c>
      <c r="I52" s="112">
        <v>8.5540845217475153E-2</v>
      </c>
      <c r="J52" s="108"/>
      <c r="K52" s="114">
        <f t="shared" si="2"/>
        <v>9.6390181845958295E-2</v>
      </c>
      <c r="L52" s="114">
        <f t="shared" si="1"/>
        <v>-7.5906159760938646E-2</v>
      </c>
    </row>
    <row r="53" spans="2:12" x14ac:dyDescent="0.2">
      <c r="B53" s="98" t="s">
        <v>111</v>
      </c>
      <c r="C53" s="99">
        <v>0.30485503516898266</v>
      </c>
      <c r="D53" s="100">
        <v>0.46036574829375104</v>
      </c>
      <c r="E53" s="101">
        <v>11658</v>
      </c>
      <c r="F53" s="102">
        <v>0</v>
      </c>
      <c r="G53" s="81"/>
      <c r="H53" s="98" t="s">
        <v>111</v>
      </c>
      <c r="I53" s="112">
        <v>8.8007268238415506E-3</v>
      </c>
      <c r="J53" s="108"/>
      <c r="K53" s="114">
        <f t="shared" si="2"/>
        <v>1.3288957662730113E-2</v>
      </c>
      <c r="L53" s="114">
        <f t="shared" si="1"/>
        <v>-5.827857296809332E-3</v>
      </c>
    </row>
    <row r="54" spans="2:12" x14ac:dyDescent="0.2">
      <c r="B54" s="98" t="s">
        <v>112</v>
      </c>
      <c r="C54" s="99">
        <v>0.40598730485503509</v>
      </c>
      <c r="D54" s="100">
        <v>0.49110314730064586</v>
      </c>
      <c r="E54" s="101">
        <v>11658</v>
      </c>
      <c r="F54" s="102">
        <v>0</v>
      </c>
      <c r="G54" s="81"/>
      <c r="H54" s="98" t="s">
        <v>112</v>
      </c>
      <c r="I54" s="112">
        <v>8.2001003200454906E-2</v>
      </c>
      <c r="J54" s="108"/>
      <c r="K54" s="114">
        <f t="shared" si="2"/>
        <v>9.9184126966862657E-2</v>
      </c>
      <c r="L54" s="114">
        <f t="shared" si="1"/>
        <v>-6.778894916016763E-2</v>
      </c>
    </row>
    <row r="55" spans="2:12" x14ac:dyDescent="0.2">
      <c r="B55" s="98" t="s">
        <v>113</v>
      </c>
      <c r="C55" s="99">
        <v>1.3209813003945789E-2</v>
      </c>
      <c r="D55" s="100">
        <v>0.11417719598720941</v>
      </c>
      <c r="E55" s="101">
        <v>11658</v>
      </c>
      <c r="F55" s="102">
        <v>0</v>
      </c>
      <c r="G55" s="81"/>
      <c r="H55" s="98" t="s">
        <v>113</v>
      </c>
      <c r="I55" s="112">
        <v>1.9516794811240419E-2</v>
      </c>
      <c r="J55" s="108"/>
      <c r="K55" s="114">
        <f t="shared" si="2"/>
        <v>0.16867625303659609</v>
      </c>
      <c r="L55" s="114">
        <f t="shared" si="1"/>
        <v>-2.2580096460045021E-3</v>
      </c>
    </row>
    <row r="56" spans="2:12" x14ac:dyDescent="0.2">
      <c r="B56" s="98" t="s">
        <v>114</v>
      </c>
      <c r="C56" s="99">
        <v>5.3954366100531836E-2</v>
      </c>
      <c r="D56" s="100">
        <v>0.22593731707422518</v>
      </c>
      <c r="E56" s="101">
        <v>11658</v>
      </c>
      <c r="F56" s="102">
        <v>0</v>
      </c>
      <c r="G56" s="81"/>
      <c r="H56" s="98" t="s">
        <v>114</v>
      </c>
      <c r="I56" s="112">
        <v>4.669444547603762E-2</v>
      </c>
      <c r="J56" s="108"/>
      <c r="K56" s="114">
        <f t="shared" si="2"/>
        <v>0.19551916806841482</v>
      </c>
      <c r="L56" s="114">
        <f t="shared" si="1"/>
        <v>-1.1150744103276176E-2</v>
      </c>
    </row>
    <row r="57" spans="2:12" x14ac:dyDescent="0.2">
      <c r="B57" s="98" t="s">
        <v>115</v>
      </c>
      <c r="C57" s="99">
        <v>0.22396637502144445</v>
      </c>
      <c r="D57" s="100">
        <v>0.41691767513999367</v>
      </c>
      <c r="E57" s="101">
        <v>11658</v>
      </c>
      <c r="F57" s="102">
        <v>0</v>
      </c>
      <c r="G57" s="81"/>
      <c r="H57" s="98" t="s">
        <v>115</v>
      </c>
      <c r="I57" s="112">
        <v>7.7412468973232992E-2</v>
      </c>
      <c r="J57" s="108"/>
      <c r="K57" s="114">
        <f t="shared" si="2"/>
        <v>0.14409242519081478</v>
      </c>
      <c r="L57" s="114">
        <f t="shared" si="1"/>
        <v>-4.1585644100057176E-2</v>
      </c>
    </row>
    <row r="58" spans="2:12" x14ac:dyDescent="0.2">
      <c r="B58" s="98" t="s">
        <v>116</v>
      </c>
      <c r="C58" s="99">
        <v>2.4704065877509007E-2</v>
      </c>
      <c r="D58" s="100">
        <v>0.15522835404626767</v>
      </c>
      <c r="E58" s="101">
        <v>11658</v>
      </c>
      <c r="F58" s="102">
        <v>0</v>
      </c>
      <c r="G58" s="81"/>
      <c r="H58" s="98" t="s">
        <v>116</v>
      </c>
      <c r="I58" s="112">
        <v>2.879999283814039E-2</v>
      </c>
      <c r="J58" s="108"/>
      <c r="K58" s="114">
        <f t="shared" si="2"/>
        <v>0.18094964731393764</v>
      </c>
      <c r="L58" s="114">
        <f t="shared" si="1"/>
        <v>-4.5834211456828545E-3</v>
      </c>
    </row>
    <row r="59" spans="2:12" x14ac:dyDescent="0.2">
      <c r="B59" s="98" t="s">
        <v>117</v>
      </c>
      <c r="C59" s="99">
        <v>7.008063132612799E-2</v>
      </c>
      <c r="D59" s="100">
        <v>0.25529380528006129</v>
      </c>
      <c r="E59" s="101">
        <v>11658</v>
      </c>
      <c r="F59" s="102">
        <v>0</v>
      </c>
      <c r="G59" s="81"/>
      <c r="H59" s="98" t="s">
        <v>117</v>
      </c>
      <c r="I59" s="112">
        <v>5.2457873027513736E-2</v>
      </c>
      <c r="J59" s="108"/>
      <c r="K59" s="114">
        <f t="shared" si="2"/>
        <v>0.19108020311815066</v>
      </c>
      <c r="L59" s="114">
        <f t="shared" si="1"/>
        <v>-1.4400196102530126E-2</v>
      </c>
    </row>
    <row r="60" spans="2:12" x14ac:dyDescent="0.2">
      <c r="B60" s="98" t="s">
        <v>118</v>
      </c>
      <c r="C60" s="99">
        <v>5.721393034825871E-2</v>
      </c>
      <c r="D60" s="100">
        <v>0.2322608960362226</v>
      </c>
      <c r="E60" s="101">
        <v>11658</v>
      </c>
      <c r="F60" s="102">
        <v>0</v>
      </c>
      <c r="G60" s="81"/>
      <c r="H60" s="98" t="s">
        <v>118</v>
      </c>
      <c r="I60" s="112">
        <v>4.9257753844809411E-2</v>
      </c>
      <c r="J60" s="108"/>
      <c r="K60" s="114">
        <f t="shared" si="2"/>
        <v>0.19994551360026727</v>
      </c>
      <c r="L60" s="114">
        <f t="shared" si="1"/>
        <v>-1.2133896603710153E-2</v>
      </c>
    </row>
    <row r="61" spans="2:12" x14ac:dyDescent="0.2">
      <c r="B61" s="98" t="s">
        <v>119</v>
      </c>
      <c r="C61" s="99">
        <v>0.15011151140847487</v>
      </c>
      <c r="D61" s="100">
        <v>0.35719601044853244</v>
      </c>
      <c r="E61" s="101">
        <v>11658</v>
      </c>
      <c r="F61" s="102">
        <v>0</v>
      </c>
      <c r="G61" s="81"/>
      <c r="H61" s="98" t="s">
        <v>119</v>
      </c>
      <c r="I61" s="112">
        <v>6.1176217259586156E-2</v>
      </c>
      <c r="J61" s="108"/>
      <c r="K61" s="114">
        <f t="shared" si="2"/>
        <v>0.14555863252562279</v>
      </c>
      <c r="L61" s="114">
        <f t="shared" si="1"/>
        <v>-2.5709286124327803E-2</v>
      </c>
    </row>
    <row r="62" spans="2:12" x14ac:dyDescent="0.2">
      <c r="B62" s="98" t="s">
        <v>120</v>
      </c>
      <c r="C62" s="99">
        <v>0.10739406416194888</v>
      </c>
      <c r="D62" s="100">
        <v>0.30962687638430686</v>
      </c>
      <c r="E62" s="101">
        <v>11658</v>
      </c>
      <c r="F62" s="102">
        <v>0</v>
      </c>
      <c r="G62" s="81"/>
      <c r="H62" s="98" t="s">
        <v>120</v>
      </c>
      <c r="I62" s="112">
        <v>4.6638510413692699E-2</v>
      </c>
      <c r="J62" s="108"/>
      <c r="K62" s="114">
        <f t="shared" si="2"/>
        <v>0.13445154283776134</v>
      </c>
      <c r="L62" s="114">
        <f t="shared" si="1"/>
        <v>-1.617656463894649E-2</v>
      </c>
    </row>
    <row r="63" spans="2:12" x14ac:dyDescent="0.2">
      <c r="B63" s="98" t="s">
        <v>121</v>
      </c>
      <c r="C63" s="99">
        <v>0.37450677646251501</v>
      </c>
      <c r="D63" s="100">
        <v>0.48401605984964674</v>
      </c>
      <c r="E63" s="101">
        <v>11658</v>
      </c>
      <c r="F63" s="102">
        <v>0</v>
      </c>
      <c r="G63" s="81"/>
      <c r="H63" s="98" t="s">
        <v>121</v>
      </c>
      <c r="I63" s="112">
        <v>4.8749800807398776E-2</v>
      </c>
      <c r="J63" s="108"/>
      <c r="K63" s="114">
        <f t="shared" si="2"/>
        <v>6.2999293997191549E-2</v>
      </c>
      <c r="L63" s="114">
        <f t="shared" si="1"/>
        <v>-3.7720092922619068E-2</v>
      </c>
    </row>
    <row r="64" spans="2:12" x14ac:dyDescent="0.2">
      <c r="B64" s="98" t="s">
        <v>122</v>
      </c>
      <c r="C64" s="99">
        <v>0.90118373648996397</v>
      </c>
      <c r="D64" s="100">
        <v>0.29842796266567523</v>
      </c>
      <c r="E64" s="101">
        <v>11658</v>
      </c>
      <c r="F64" s="102">
        <v>0</v>
      </c>
      <c r="G64" s="81"/>
      <c r="H64" s="98" t="s">
        <v>122</v>
      </c>
      <c r="I64" s="112">
        <v>2.7465060913871409E-2</v>
      </c>
      <c r="J64" s="108"/>
      <c r="K64" s="114">
        <f t="shared" si="2"/>
        <v>9.0943042747799047E-3</v>
      </c>
      <c r="L64" s="114">
        <f t="shared" si="1"/>
        <v>-8.2938160339268818E-2</v>
      </c>
    </row>
    <row r="65" spans="2:12" x14ac:dyDescent="0.2">
      <c r="B65" s="98" t="s">
        <v>123</v>
      </c>
      <c r="C65" s="99">
        <v>3.3624978555498369E-2</v>
      </c>
      <c r="D65" s="100">
        <v>0.18026959508303844</v>
      </c>
      <c r="E65" s="101">
        <v>11658</v>
      </c>
      <c r="F65" s="102">
        <v>0</v>
      </c>
      <c r="G65" s="81"/>
      <c r="H65" s="98" t="s">
        <v>123</v>
      </c>
      <c r="I65" s="112">
        <v>1.4722209347585627E-2</v>
      </c>
      <c r="J65" s="108"/>
      <c r="K65" s="114">
        <f t="shared" si="2"/>
        <v>7.8921658238761627E-2</v>
      </c>
      <c r="L65" s="114">
        <f t="shared" si="1"/>
        <v>-2.7460758059288616E-3</v>
      </c>
    </row>
    <row r="66" spans="2:12" x14ac:dyDescent="0.2">
      <c r="B66" s="98" t="s">
        <v>124</v>
      </c>
      <c r="C66" s="99">
        <v>2.8821410190427176E-2</v>
      </c>
      <c r="D66" s="100">
        <v>0.16731149900890824</v>
      </c>
      <c r="E66" s="101">
        <v>11658</v>
      </c>
      <c r="F66" s="102">
        <v>0</v>
      </c>
      <c r="G66" s="81"/>
      <c r="H66" s="98" t="s">
        <v>124</v>
      </c>
      <c r="I66" s="112">
        <v>6.4542973235542087E-4</v>
      </c>
      <c r="J66" s="108"/>
      <c r="K66" s="114">
        <f t="shared" si="2"/>
        <v>3.7464701529972737E-3</v>
      </c>
      <c r="L66" s="114">
        <f t="shared" si="1"/>
        <v>-1.1118300401051793E-4</v>
      </c>
    </row>
    <row r="67" spans="2:12" x14ac:dyDescent="0.2">
      <c r="B67" s="98" t="s">
        <v>125</v>
      </c>
      <c r="C67" s="99">
        <v>0.25055755704237437</v>
      </c>
      <c r="D67" s="100">
        <v>0.43335271580518231</v>
      </c>
      <c r="E67" s="101">
        <v>11658</v>
      </c>
      <c r="F67" s="102">
        <v>0</v>
      </c>
      <c r="G67" s="81"/>
      <c r="H67" s="98" t="s">
        <v>125</v>
      </c>
      <c r="I67" s="112">
        <v>-4.4686986292316051E-2</v>
      </c>
      <c r="J67" s="108"/>
      <c r="K67" s="114">
        <f t="shared" si="2"/>
        <v>-7.7281906756027238E-2</v>
      </c>
      <c r="L67" s="114">
        <f t="shared" si="1"/>
        <v>2.5837295368473803E-2</v>
      </c>
    </row>
    <row r="68" spans="2:12" x14ac:dyDescent="0.2">
      <c r="B68" s="98" t="s">
        <v>126</v>
      </c>
      <c r="C68" s="99">
        <v>0.11545719677474696</v>
      </c>
      <c r="D68" s="100">
        <v>0.31958659777165715</v>
      </c>
      <c r="E68" s="101">
        <v>11658</v>
      </c>
      <c r="F68" s="102">
        <v>0</v>
      </c>
      <c r="G68" s="81"/>
      <c r="H68" s="98" t="s">
        <v>126</v>
      </c>
      <c r="I68" s="112">
        <v>4.7558779231013322E-2</v>
      </c>
      <c r="J68" s="108"/>
      <c r="K68" s="114">
        <f t="shared" si="2"/>
        <v>0.13163185250036255</v>
      </c>
      <c r="L68" s="114">
        <f t="shared" si="1"/>
        <v>-1.7181581988507368E-2</v>
      </c>
    </row>
    <row r="69" spans="2:12" x14ac:dyDescent="0.2">
      <c r="B69" s="98" t="s">
        <v>127</v>
      </c>
      <c r="C69" s="99">
        <v>4.54623434551381E-3</v>
      </c>
      <c r="D69" s="100">
        <v>6.7275213311660906E-2</v>
      </c>
      <c r="E69" s="101">
        <v>11658</v>
      </c>
      <c r="F69" s="102">
        <v>0</v>
      </c>
      <c r="G69" s="81"/>
      <c r="H69" s="98" t="s">
        <v>127</v>
      </c>
      <c r="I69" s="112">
        <v>5.7523304961080339E-3</v>
      </c>
      <c r="J69" s="108"/>
      <c r="K69" s="114">
        <f t="shared" si="2"/>
        <v>8.511573240374036E-2</v>
      </c>
      <c r="L69" s="114">
        <f t="shared" si="1"/>
        <v>-3.8872329318382064E-4</v>
      </c>
    </row>
    <row r="70" spans="2:12" x14ac:dyDescent="0.2">
      <c r="B70" s="98" t="s">
        <v>128</v>
      </c>
      <c r="C70" s="99">
        <v>0.15285640761708696</v>
      </c>
      <c r="D70" s="100">
        <v>0.35986446716532389</v>
      </c>
      <c r="E70" s="101">
        <v>11658</v>
      </c>
      <c r="F70" s="102">
        <v>0</v>
      </c>
      <c r="G70" s="81"/>
      <c r="H70" s="98" t="s">
        <v>128</v>
      </c>
      <c r="I70" s="112">
        <v>6.1460178348628866E-2</v>
      </c>
      <c r="J70" s="108"/>
      <c r="K70" s="114">
        <f t="shared" si="2"/>
        <v>0.144681125882964</v>
      </c>
      <c r="L70" s="114">
        <f t="shared" si="1"/>
        <v>-2.6105889664180013E-2</v>
      </c>
    </row>
    <row r="71" spans="2:12" x14ac:dyDescent="0.2">
      <c r="B71" s="98" t="s">
        <v>129</v>
      </c>
      <c r="C71" s="99">
        <v>0.55386858809401274</v>
      </c>
      <c r="D71" s="100">
        <v>0.49711102645574756</v>
      </c>
      <c r="E71" s="101">
        <v>11658</v>
      </c>
      <c r="F71" s="102">
        <v>0</v>
      </c>
      <c r="G71" s="81"/>
      <c r="H71" s="98" t="s">
        <v>129</v>
      </c>
      <c r="I71" s="112">
        <v>4.8913292109956381E-2</v>
      </c>
      <c r="J71" s="108"/>
      <c r="K71" s="114">
        <f t="shared" si="2"/>
        <v>4.3897147535767608E-2</v>
      </c>
      <c r="L71" s="114">
        <f t="shared" si="1"/>
        <v>-5.4497958400009906E-2</v>
      </c>
    </row>
    <row r="72" spans="2:12" x14ac:dyDescent="0.2">
      <c r="B72" s="98" t="s">
        <v>130</v>
      </c>
      <c r="C72" s="99">
        <v>4.5548121461657223E-2</v>
      </c>
      <c r="D72" s="100">
        <v>0.20851191688291074</v>
      </c>
      <c r="E72" s="101">
        <v>11658</v>
      </c>
      <c r="F72" s="102">
        <v>0</v>
      </c>
      <c r="G72" s="81"/>
      <c r="H72" s="98" t="s">
        <v>130</v>
      </c>
      <c r="I72" s="112">
        <v>3.0367532350949102E-2</v>
      </c>
      <c r="J72" s="108"/>
      <c r="K72" s="114">
        <f t="shared" si="2"/>
        <v>0.13900571599086753</v>
      </c>
      <c r="L72" s="114">
        <f t="shared" ref="L72:L120" si="3">((0-C72)/D72)*I72</f>
        <v>-6.6335971233172147E-3</v>
      </c>
    </row>
    <row r="73" spans="2:12" x14ac:dyDescent="0.2">
      <c r="B73" s="98" t="s">
        <v>131</v>
      </c>
      <c r="C73" s="99">
        <v>1.3896037056098817E-2</v>
      </c>
      <c r="D73" s="100">
        <v>0.11706456646527881</v>
      </c>
      <c r="E73" s="101">
        <v>11658</v>
      </c>
      <c r="F73" s="102">
        <v>0</v>
      </c>
      <c r="G73" s="81"/>
      <c r="H73" s="98" t="s">
        <v>131</v>
      </c>
      <c r="I73" s="112">
        <v>2.3669549416277195E-2</v>
      </c>
      <c r="J73" s="108"/>
      <c r="K73" s="114">
        <f t="shared" si="2"/>
        <v>0.19938259018291624</v>
      </c>
      <c r="L73" s="114">
        <f t="shared" si="3"/>
        <v>-2.8096711560223059E-3</v>
      </c>
    </row>
    <row r="74" spans="2:12" x14ac:dyDescent="0.2">
      <c r="B74" s="98" t="s">
        <v>132</v>
      </c>
      <c r="C74" s="99">
        <v>1.7155601303825697E-2</v>
      </c>
      <c r="D74" s="100">
        <v>0.1298565866614356</v>
      </c>
      <c r="E74" s="101">
        <v>11658</v>
      </c>
      <c r="F74" s="102">
        <v>0</v>
      </c>
      <c r="G74" s="81"/>
      <c r="H74" s="98" t="s">
        <v>132</v>
      </c>
      <c r="I74" s="112">
        <v>1.4179392698871042E-2</v>
      </c>
      <c r="J74" s="108"/>
      <c r="K74" s="114">
        <f t="shared" si="2"/>
        <v>0.10731944408282791</v>
      </c>
      <c r="L74" s="114">
        <f t="shared" si="3"/>
        <v>-1.8732666099289209E-3</v>
      </c>
    </row>
    <row r="75" spans="2:12" x14ac:dyDescent="0.2">
      <c r="B75" s="98" t="s">
        <v>133</v>
      </c>
      <c r="C75" s="99">
        <v>2.0586721564590838E-2</v>
      </c>
      <c r="D75" s="100">
        <v>0.1420022469620601</v>
      </c>
      <c r="E75" s="101">
        <v>11658</v>
      </c>
      <c r="F75" s="102">
        <v>0</v>
      </c>
      <c r="G75" s="81"/>
      <c r="H75" s="98" t="s">
        <v>133</v>
      </c>
      <c r="I75" s="112">
        <v>-7.0191914940853578E-3</v>
      </c>
      <c r="J75" s="108"/>
      <c r="K75" s="114">
        <f t="shared" si="2"/>
        <v>-4.8412539239782913E-2</v>
      </c>
      <c r="L75" s="114">
        <f t="shared" si="3"/>
        <v>1.0176046082981168E-3</v>
      </c>
    </row>
    <row r="76" spans="2:12" x14ac:dyDescent="0.2">
      <c r="B76" s="98" t="s">
        <v>134</v>
      </c>
      <c r="C76" s="99">
        <v>0.30751415337107568</v>
      </c>
      <c r="D76" s="100">
        <v>0.46148398322401174</v>
      </c>
      <c r="E76" s="101">
        <v>11658</v>
      </c>
      <c r="F76" s="102">
        <v>0</v>
      </c>
      <c r="G76" s="81"/>
      <c r="H76" s="98" t="s">
        <v>134</v>
      </c>
      <c r="I76" s="112">
        <v>-6.4935626985328745E-2</v>
      </c>
      <c r="J76" s="108"/>
      <c r="K76" s="114">
        <f t="shared" si="2"/>
        <v>-9.7440007159441747E-2</v>
      </c>
      <c r="L76" s="114">
        <f t="shared" si="3"/>
        <v>4.3270460258466328E-2</v>
      </c>
    </row>
    <row r="77" spans="2:12" x14ac:dyDescent="0.2">
      <c r="B77" s="98" t="s">
        <v>135</v>
      </c>
      <c r="C77" s="99">
        <v>3.7399210842340026E-2</v>
      </c>
      <c r="D77" s="100">
        <v>0.18974614143004687</v>
      </c>
      <c r="E77" s="101">
        <v>11658</v>
      </c>
      <c r="F77" s="102">
        <v>0</v>
      </c>
      <c r="G77" s="81"/>
      <c r="H77" s="98" t="s">
        <v>135</v>
      </c>
      <c r="I77" s="112">
        <v>-2.1935102113900169E-2</v>
      </c>
      <c r="J77" s="108"/>
      <c r="K77" s="114">
        <f t="shared" si="2"/>
        <v>-0.11127892480953806</v>
      </c>
      <c r="L77" s="114">
        <f t="shared" si="3"/>
        <v>4.3234371071964534E-3</v>
      </c>
    </row>
    <row r="78" spans="2:12" x14ac:dyDescent="0.2">
      <c r="B78" s="98" t="s">
        <v>136</v>
      </c>
      <c r="C78" s="99">
        <v>4.0315663063990393E-3</v>
      </c>
      <c r="D78" s="100">
        <v>6.3369213618196155E-2</v>
      </c>
      <c r="E78" s="101">
        <v>11658</v>
      </c>
      <c r="F78" s="102">
        <v>0</v>
      </c>
      <c r="G78" s="81"/>
      <c r="H78" s="98" t="s">
        <v>136</v>
      </c>
      <c r="I78" s="112">
        <v>-2.1128329243271329E-3</v>
      </c>
      <c r="J78" s="108"/>
      <c r="K78" s="114">
        <f t="shared" si="2"/>
        <v>-3.3207211801254258E-2</v>
      </c>
      <c r="L78" s="114">
        <f t="shared" si="3"/>
        <v>1.3441899531986478E-4</v>
      </c>
    </row>
    <row r="79" spans="2:12" x14ac:dyDescent="0.2">
      <c r="B79" s="98" t="s">
        <v>137</v>
      </c>
      <c r="C79" s="99">
        <v>0.34268313604391837</v>
      </c>
      <c r="D79" s="100">
        <v>0.47462693517010784</v>
      </c>
      <c r="E79" s="101">
        <v>11658</v>
      </c>
      <c r="F79" s="102">
        <v>0</v>
      </c>
      <c r="G79" s="81"/>
      <c r="H79" s="98" t="s">
        <v>137</v>
      </c>
      <c r="I79" s="112">
        <v>-5.8787060254376786E-2</v>
      </c>
      <c r="J79" s="108"/>
      <c r="K79" s="114">
        <f t="shared" si="2"/>
        <v>-8.1414945558778359E-2</v>
      </c>
      <c r="L79" s="114">
        <f t="shared" si="3"/>
        <v>4.2444565771541119E-2</v>
      </c>
    </row>
    <row r="80" spans="2:12" x14ac:dyDescent="0.2">
      <c r="B80" s="98" t="s">
        <v>138</v>
      </c>
      <c r="C80" s="99">
        <v>4.9236575741979753E-2</v>
      </c>
      <c r="D80" s="100">
        <v>0.21637086486971113</v>
      </c>
      <c r="E80" s="101">
        <v>11658</v>
      </c>
      <c r="F80" s="102">
        <v>0</v>
      </c>
      <c r="G80" s="81"/>
      <c r="H80" s="98" t="s">
        <v>138</v>
      </c>
      <c r="I80" s="112">
        <v>-2.6456128197705181E-2</v>
      </c>
      <c r="J80" s="108"/>
      <c r="K80" s="114">
        <f t="shared" si="2"/>
        <v>-0.11625187639290378</v>
      </c>
      <c r="L80" s="114">
        <f t="shared" si="3"/>
        <v>6.02026137220559E-3</v>
      </c>
    </row>
    <row r="81" spans="2:12" x14ac:dyDescent="0.2">
      <c r="B81" s="98" t="s">
        <v>139</v>
      </c>
      <c r="C81" s="99">
        <v>1.3381369016984045E-2</v>
      </c>
      <c r="D81" s="100">
        <v>0.11490622500553975</v>
      </c>
      <c r="E81" s="101">
        <v>11658</v>
      </c>
      <c r="F81" s="102">
        <v>0</v>
      </c>
      <c r="G81" s="81"/>
      <c r="H81" s="98" t="s">
        <v>139</v>
      </c>
      <c r="I81" s="112">
        <v>-3.1536186571606264E-4</v>
      </c>
      <c r="J81" s="108"/>
      <c r="K81" s="114">
        <f t="shared" si="2"/>
        <v>-2.7077896972251148E-3</v>
      </c>
      <c r="L81" s="114">
        <f t="shared" si="3"/>
        <v>3.6725368872119452E-5</v>
      </c>
    </row>
    <row r="82" spans="2:12" x14ac:dyDescent="0.2">
      <c r="B82" s="98" t="s">
        <v>140</v>
      </c>
      <c r="C82" s="99">
        <v>2.1530279636301254E-2</v>
      </c>
      <c r="D82" s="100">
        <v>0.14515003931078613</v>
      </c>
      <c r="E82" s="101">
        <v>11658</v>
      </c>
      <c r="F82" s="102">
        <v>0</v>
      </c>
      <c r="G82" s="81"/>
      <c r="H82" s="98" t="s">
        <v>140</v>
      </c>
      <c r="I82" s="112">
        <v>-1.5345536797599937E-2</v>
      </c>
      <c r="J82" s="108"/>
      <c r="K82" s="114">
        <f t="shared" si="2"/>
        <v>-0.10344567022148013</v>
      </c>
      <c r="L82" s="114">
        <f t="shared" si="3"/>
        <v>2.2762219010775417E-3</v>
      </c>
    </row>
    <row r="83" spans="2:12" x14ac:dyDescent="0.2">
      <c r="B83" s="98" t="s">
        <v>141</v>
      </c>
      <c r="C83" s="99">
        <v>7.4626865671641807E-3</v>
      </c>
      <c r="D83" s="100">
        <v>8.6067591392598217E-2</v>
      </c>
      <c r="E83" s="101">
        <v>11658</v>
      </c>
      <c r="F83" s="102">
        <v>0</v>
      </c>
      <c r="G83" s="81"/>
      <c r="H83" s="98" t="s">
        <v>141</v>
      </c>
      <c r="I83" s="112">
        <v>-7.7822198092689122E-3</v>
      </c>
      <c r="J83" s="108"/>
      <c r="K83" s="114">
        <f t="shared" si="2"/>
        <v>-8.9745087750879429E-2</v>
      </c>
      <c r="L83" s="114">
        <f t="shared" si="3"/>
        <v>6.747750958712741E-4</v>
      </c>
    </row>
    <row r="84" spans="2:12" x14ac:dyDescent="0.2">
      <c r="B84" s="98" t="s">
        <v>142</v>
      </c>
      <c r="C84" s="99">
        <v>3.9457882998799104E-3</v>
      </c>
      <c r="D84" s="100">
        <v>6.2694148130813504E-2</v>
      </c>
      <c r="E84" s="101">
        <v>11658</v>
      </c>
      <c r="F84" s="102">
        <v>0</v>
      </c>
      <c r="G84" s="81"/>
      <c r="H84" s="98" t="s">
        <v>142</v>
      </c>
      <c r="I84" s="112">
        <v>-2.2742858408320208E-3</v>
      </c>
      <c r="J84" s="108"/>
      <c r="K84" s="114">
        <f t="shared" ref="K84:K120" si="4">((1-C84)/D84)*I84</f>
        <v>-3.613275015148195E-2</v>
      </c>
      <c r="L84" s="114">
        <f t="shared" si="3"/>
        <v>1.4313697097555713E-4</v>
      </c>
    </row>
    <row r="85" spans="2:12" x14ac:dyDescent="0.2">
      <c r="B85" s="98" t="s">
        <v>143</v>
      </c>
      <c r="C85" s="99">
        <v>5.8071710413449988E-2</v>
      </c>
      <c r="D85" s="100">
        <v>0.23388903195741687</v>
      </c>
      <c r="E85" s="101">
        <v>11658</v>
      </c>
      <c r="F85" s="102">
        <v>0</v>
      </c>
      <c r="G85" s="81"/>
      <c r="H85" s="98" t="s">
        <v>143</v>
      </c>
      <c r="I85" s="112">
        <v>4.2367281289787707E-2</v>
      </c>
      <c r="J85" s="108"/>
      <c r="K85" s="114">
        <f t="shared" si="4"/>
        <v>0.17062339548691477</v>
      </c>
      <c r="L85" s="114">
        <f t="shared" si="3"/>
        <v>-1.0519264069268853E-2</v>
      </c>
    </row>
    <row r="86" spans="2:12" x14ac:dyDescent="0.2">
      <c r="B86" s="98" t="s">
        <v>144</v>
      </c>
      <c r="C86" s="99">
        <v>0.49082175330245326</v>
      </c>
      <c r="D86" s="100">
        <v>0.49993719495774619</v>
      </c>
      <c r="E86" s="101">
        <v>11658</v>
      </c>
      <c r="F86" s="102">
        <v>0</v>
      </c>
      <c r="G86" s="81"/>
      <c r="H86" s="98" t="s">
        <v>144</v>
      </c>
      <c r="I86" s="112">
        <v>5.4181564686005726E-2</v>
      </c>
      <c r="J86" s="108"/>
      <c r="K86" s="114">
        <f t="shared" si="4"/>
        <v>5.5183079771613727E-2</v>
      </c>
      <c r="L86" s="114">
        <f t="shared" si="3"/>
        <v>-5.3193662812192337E-2</v>
      </c>
    </row>
    <row r="87" spans="2:12" x14ac:dyDescent="0.2">
      <c r="B87" s="98" t="s">
        <v>145</v>
      </c>
      <c r="C87" s="99">
        <v>1.1580030880082347E-2</v>
      </c>
      <c r="D87" s="100">
        <v>0.10699025964312817</v>
      </c>
      <c r="E87" s="101">
        <v>11658</v>
      </c>
      <c r="F87" s="102">
        <v>0</v>
      </c>
      <c r="G87" s="81"/>
      <c r="H87" s="98" t="s">
        <v>145</v>
      </c>
      <c r="I87" s="112">
        <v>-3.3903704537071146E-3</v>
      </c>
      <c r="J87" s="108"/>
      <c r="K87" s="114">
        <f t="shared" si="4"/>
        <v>-3.1321634981876643E-2</v>
      </c>
      <c r="L87" s="114">
        <f t="shared" si="3"/>
        <v>3.6695484878532903E-4</v>
      </c>
    </row>
    <row r="88" spans="2:12" x14ac:dyDescent="0.2">
      <c r="B88" s="98" t="s">
        <v>146</v>
      </c>
      <c r="C88" s="99">
        <v>1.2866700977869276E-3</v>
      </c>
      <c r="D88" s="100">
        <v>3.5848637537443336E-2</v>
      </c>
      <c r="E88" s="101">
        <v>11658</v>
      </c>
      <c r="F88" s="102">
        <v>0</v>
      </c>
      <c r="G88" s="81"/>
      <c r="H88" s="98" t="s">
        <v>146</v>
      </c>
      <c r="I88" s="112">
        <v>1.9079094539953703E-3</v>
      </c>
      <c r="J88" s="108"/>
      <c r="K88" s="114">
        <f t="shared" si="4"/>
        <v>5.3152776084207168E-2</v>
      </c>
      <c r="L88" s="114">
        <f t="shared" si="3"/>
        <v>-6.8478196449635629E-5</v>
      </c>
    </row>
    <row r="89" spans="2:12" x14ac:dyDescent="0.2">
      <c r="B89" s="98" t="s">
        <v>147</v>
      </c>
      <c r="C89" s="99">
        <v>1.7756047349459597E-2</v>
      </c>
      <c r="D89" s="100">
        <v>0.13206917238634799</v>
      </c>
      <c r="E89" s="101">
        <v>11658</v>
      </c>
      <c r="F89" s="102">
        <v>0</v>
      </c>
      <c r="G89" s="81"/>
      <c r="H89" s="98" t="s">
        <v>147</v>
      </c>
      <c r="I89" s="112">
        <v>-1.1237880265811129E-2</v>
      </c>
      <c r="J89" s="108"/>
      <c r="K89" s="114">
        <f t="shared" si="4"/>
        <v>-8.3579988669974153E-2</v>
      </c>
      <c r="L89" s="114">
        <f t="shared" si="3"/>
        <v>1.5108774477936117E-3</v>
      </c>
    </row>
    <row r="90" spans="2:12" x14ac:dyDescent="0.2">
      <c r="B90" s="98" t="s">
        <v>148</v>
      </c>
      <c r="C90" s="99">
        <v>5.4297478126608338E-2</v>
      </c>
      <c r="D90" s="100">
        <v>0.22661347491021064</v>
      </c>
      <c r="E90" s="101">
        <v>11658</v>
      </c>
      <c r="F90" s="102">
        <v>0</v>
      </c>
      <c r="G90" s="81"/>
      <c r="H90" s="98" t="s">
        <v>148</v>
      </c>
      <c r="I90" s="112">
        <v>-1.9013780523092612E-2</v>
      </c>
      <c r="J90" s="108"/>
      <c r="K90" s="114">
        <f t="shared" si="4"/>
        <v>-7.9348239102553314E-2</v>
      </c>
      <c r="L90" s="114">
        <f t="shared" si="3"/>
        <v>4.5557764491534012E-3</v>
      </c>
    </row>
    <row r="91" spans="2:12" x14ac:dyDescent="0.2">
      <c r="B91" s="98" t="s">
        <v>149</v>
      </c>
      <c r="C91" s="99">
        <v>1.7412935323383085E-2</v>
      </c>
      <c r="D91" s="100">
        <v>0.13080975793423252</v>
      </c>
      <c r="E91" s="101">
        <v>11658</v>
      </c>
      <c r="F91" s="102">
        <v>0</v>
      </c>
      <c r="G91" s="81"/>
      <c r="H91" s="98" t="s">
        <v>149</v>
      </c>
      <c r="I91" s="112">
        <v>-1.1235981988873878E-2</v>
      </c>
      <c r="J91" s="108"/>
      <c r="K91" s="114">
        <f t="shared" si="4"/>
        <v>-8.4399900554496005E-2</v>
      </c>
      <c r="L91" s="114">
        <f t="shared" si="3"/>
        <v>1.4956944402062585E-3</v>
      </c>
    </row>
    <row r="92" spans="2:12" x14ac:dyDescent="0.2">
      <c r="B92" s="98" t="s">
        <v>150</v>
      </c>
      <c r="C92" s="99">
        <v>5.7471264367816091E-2</v>
      </c>
      <c r="D92" s="100">
        <v>0.23275086463581335</v>
      </c>
      <c r="E92" s="101">
        <v>11658</v>
      </c>
      <c r="F92" s="102">
        <v>0</v>
      </c>
      <c r="G92" s="81"/>
      <c r="H92" s="98" t="s">
        <v>150</v>
      </c>
      <c r="I92" s="112">
        <v>-1.9761397998238176E-2</v>
      </c>
      <c r="J92" s="108"/>
      <c r="K92" s="114">
        <f t="shared" si="4"/>
        <v>-8.0024130087540252E-2</v>
      </c>
      <c r="L92" s="114">
        <f t="shared" si="3"/>
        <v>4.8795201272890396E-3</v>
      </c>
    </row>
    <row r="93" spans="2:12" x14ac:dyDescent="0.2">
      <c r="B93" s="98" t="s">
        <v>151</v>
      </c>
      <c r="C93" s="99">
        <v>2.3760507805798595E-2</v>
      </c>
      <c r="D93" s="100">
        <v>0.15230868638166331</v>
      </c>
      <c r="E93" s="101">
        <v>11658</v>
      </c>
      <c r="F93" s="102">
        <v>0</v>
      </c>
      <c r="G93" s="81"/>
      <c r="H93" s="98" t="s">
        <v>151</v>
      </c>
      <c r="I93" s="112">
        <v>-1.3178532605403748E-2</v>
      </c>
      <c r="J93" s="108"/>
      <c r="K93" s="114">
        <f t="shared" si="4"/>
        <v>-8.4469272792001227E-2</v>
      </c>
      <c r="L93" s="114">
        <f t="shared" si="3"/>
        <v>2.0558816064831158E-3</v>
      </c>
    </row>
    <row r="94" spans="2:12" x14ac:dyDescent="0.2">
      <c r="B94" s="98" t="s">
        <v>152</v>
      </c>
      <c r="C94" s="99">
        <v>4.6320123520329388E-2</v>
      </c>
      <c r="D94" s="100">
        <v>0.21018648674206464</v>
      </c>
      <c r="E94" s="101">
        <v>11658</v>
      </c>
      <c r="F94" s="102">
        <v>0</v>
      </c>
      <c r="G94" s="81"/>
      <c r="H94" s="98" t="s">
        <v>152</v>
      </c>
      <c r="I94" s="112">
        <v>-1.2755264678073414E-2</v>
      </c>
      <c r="J94" s="108"/>
      <c r="K94" s="114">
        <f t="shared" si="4"/>
        <v>-5.7874506735432707E-2</v>
      </c>
      <c r="L94" s="114">
        <f t="shared" si="3"/>
        <v>2.8109582332374226E-3</v>
      </c>
    </row>
    <row r="95" spans="2:12" x14ac:dyDescent="0.2">
      <c r="B95" s="98" t="s">
        <v>153</v>
      </c>
      <c r="C95" s="99">
        <v>2.6591182020929832E-3</v>
      </c>
      <c r="D95" s="100">
        <v>5.1500240769585114E-2</v>
      </c>
      <c r="E95" s="101">
        <v>11658</v>
      </c>
      <c r="F95" s="102">
        <v>0</v>
      </c>
      <c r="G95" s="81"/>
      <c r="H95" s="98" t="s">
        <v>153</v>
      </c>
      <c r="I95" s="112">
        <v>-1.7878754635074613E-3</v>
      </c>
      <c r="J95" s="108"/>
      <c r="K95" s="114">
        <f t="shared" si="4"/>
        <v>-3.4623552524679545E-2</v>
      </c>
      <c r="L95" s="114">
        <f t="shared" si="3"/>
        <v>9.2313591490931967E-5</v>
      </c>
    </row>
    <row r="96" spans="2:12" x14ac:dyDescent="0.2">
      <c r="B96" s="98" t="s">
        <v>154</v>
      </c>
      <c r="C96" s="99">
        <v>7.5741979756390465E-2</v>
      </c>
      <c r="D96" s="100">
        <v>0.26459617849621309</v>
      </c>
      <c r="E96" s="101">
        <v>11658</v>
      </c>
      <c r="F96" s="102">
        <v>0</v>
      </c>
      <c r="G96" s="81"/>
      <c r="H96" s="98" t="s">
        <v>154</v>
      </c>
      <c r="I96" s="112">
        <v>5.5992293716492095E-3</v>
      </c>
      <c r="J96" s="108"/>
      <c r="K96" s="114">
        <f t="shared" si="4"/>
        <v>1.9558606943389525E-2</v>
      </c>
      <c r="L96" s="114">
        <f t="shared" si="3"/>
        <v>-1.6028074181914575E-3</v>
      </c>
    </row>
    <row r="97" spans="2:12" x14ac:dyDescent="0.2">
      <c r="B97" s="98" t="s">
        <v>155</v>
      </c>
      <c r="C97" s="99">
        <v>6.6392177045805453E-2</v>
      </c>
      <c r="D97" s="100">
        <v>0.24897705359117434</v>
      </c>
      <c r="E97" s="101">
        <v>11658</v>
      </c>
      <c r="F97" s="102">
        <v>0</v>
      </c>
      <c r="G97" s="81"/>
      <c r="H97" s="98" t="s">
        <v>155</v>
      </c>
      <c r="I97" s="112">
        <v>-2.3484880458835788E-2</v>
      </c>
      <c r="J97" s="108"/>
      <c r="K97" s="114">
        <f t="shared" si="4"/>
        <v>-8.8063007418810582E-2</v>
      </c>
      <c r="L97" s="114">
        <f t="shared" si="3"/>
        <v>6.2624740667180621E-3</v>
      </c>
    </row>
    <row r="98" spans="2:12" x14ac:dyDescent="0.2">
      <c r="B98" s="98" t="s">
        <v>156</v>
      </c>
      <c r="C98" s="99">
        <v>0.15791731000171555</v>
      </c>
      <c r="D98" s="100">
        <v>0.36467909302940504</v>
      </c>
      <c r="E98" s="101">
        <v>11658</v>
      </c>
      <c r="F98" s="102">
        <v>0</v>
      </c>
      <c r="G98" s="81"/>
      <c r="H98" s="98" t="s">
        <v>156</v>
      </c>
      <c r="I98" s="112">
        <v>1.1237234658002184E-2</v>
      </c>
      <c r="J98" s="108"/>
      <c r="K98" s="114">
        <f t="shared" si="4"/>
        <v>2.5947966225169459E-2</v>
      </c>
      <c r="L98" s="114">
        <f t="shared" si="3"/>
        <v>-4.8660696567726361E-3</v>
      </c>
    </row>
    <row r="99" spans="2:12" x14ac:dyDescent="0.2">
      <c r="B99" s="98" t="s">
        <v>157</v>
      </c>
      <c r="C99" s="99">
        <v>4.288900325956425E-3</v>
      </c>
      <c r="D99" s="100">
        <v>6.5351908976227446E-2</v>
      </c>
      <c r="E99" s="101">
        <v>11658</v>
      </c>
      <c r="F99" s="102">
        <v>0</v>
      </c>
      <c r="G99" s="81"/>
      <c r="H99" s="98" t="s">
        <v>157</v>
      </c>
      <c r="I99" s="112">
        <v>8.7469946332893213E-3</v>
      </c>
      <c r="J99" s="108"/>
      <c r="K99" s="114">
        <f t="shared" si="4"/>
        <v>0.13327047031363151</v>
      </c>
      <c r="L99" s="114">
        <f t="shared" si="3"/>
        <v>-5.7404578873893649E-4</v>
      </c>
    </row>
    <row r="100" spans="2:12" x14ac:dyDescent="0.2">
      <c r="B100" s="98" t="s">
        <v>158</v>
      </c>
      <c r="C100" s="99">
        <v>0.29250300223022818</v>
      </c>
      <c r="D100" s="100">
        <v>0.45493158691008806</v>
      </c>
      <c r="E100" s="101">
        <v>11658</v>
      </c>
      <c r="F100" s="102">
        <v>0</v>
      </c>
      <c r="G100" s="81"/>
      <c r="H100" s="98" t="s">
        <v>158</v>
      </c>
      <c r="I100" s="112">
        <v>7.5482869069187969E-2</v>
      </c>
      <c r="J100" s="108"/>
      <c r="K100" s="114">
        <f t="shared" si="4"/>
        <v>0.1173888663397073</v>
      </c>
      <c r="L100" s="114">
        <f t="shared" si="3"/>
        <v>-4.8532496874200033E-2</v>
      </c>
    </row>
    <row r="101" spans="2:12" x14ac:dyDescent="0.2">
      <c r="B101" s="98" t="s">
        <v>159</v>
      </c>
      <c r="C101" s="99">
        <v>0.18296448790530109</v>
      </c>
      <c r="D101" s="100">
        <v>0.38665399001564854</v>
      </c>
      <c r="E101" s="101">
        <v>11658</v>
      </c>
      <c r="F101" s="102">
        <v>0</v>
      </c>
      <c r="G101" s="81"/>
      <c r="H101" s="98" t="s">
        <v>159</v>
      </c>
      <c r="I101" s="112">
        <v>-4.6566780628865073E-2</v>
      </c>
      <c r="J101" s="108"/>
      <c r="K101" s="114">
        <f t="shared" si="4"/>
        <v>-9.8399898721248075E-2</v>
      </c>
      <c r="L101" s="114">
        <f t="shared" si="3"/>
        <v>2.2035378894742483E-2</v>
      </c>
    </row>
    <row r="102" spans="2:12" x14ac:dyDescent="0.2">
      <c r="B102" s="98" t="s">
        <v>160</v>
      </c>
      <c r="C102" s="99">
        <v>5.1466803911477091E-4</v>
      </c>
      <c r="D102" s="100">
        <v>2.2681430382291395E-2</v>
      </c>
      <c r="E102" s="101">
        <v>11658</v>
      </c>
      <c r="F102" s="102">
        <v>0</v>
      </c>
      <c r="G102" s="81"/>
      <c r="H102" s="98" t="s">
        <v>160</v>
      </c>
      <c r="I102" s="112">
        <v>1.8582077298656303E-4</v>
      </c>
      <c r="J102" s="108"/>
      <c r="K102" s="114">
        <f t="shared" si="4"/>
        <v>8.1884225925499283E-3</v>
      </c>
      <c r="L102" s="114">
        <f t="shared" si="3"/>
        <v>-4.2164894915293146E-6</v>
      </c>
    </row>
    <row r="103" spans="2:12" x14ac:dyDescent="0.2">
      <c r="B103" s="98" t="s">
        <v>161</v>
      </c>
      <c r="C103" s="99">
        <v>0.26488248413106874</v>
      </c>
      <c r="D103" s="100">
        <v>0.44128953968655726</v>
      </c>
      <c r="E103" s="101">
        <v>11658</v>
      </c>
      <c r="F103" s="102">
        <v>0</v>
      </c>
      <c r="G103" s="81"/>
      <c r="H103" s="98" t="s">
        <v>161</v>
      </c>
      <c r="I103" s="112">
        <v>-5.5395069814545977E-2</v>
      </c>
      <c r="J103" s="108"/>
      <c r="K103" s="114">
        <f t="shared" si="4"/>
        <v>-9.2279291601562397E-2</v>
      </c>
      <c r="L103" s="114">
        <f t="shared" si="3"/>
        <v>3.3250694570084546E-2</v>
      </c>
    </row>
    <row r="104" spans="2:12" x14ac:dyDescent="0.2">
      <c r="B104" s="98" t="s">
        <v>162</v>
      </c>
      <c r="C104" s="99">
        <v>2.4875621890547265E-2</v>
      </c>
      <c r="D104" s="100">
        <v>0.15575270850524298</v>
      </c>
      <c r="E104" s="101">
        <v>11658</v>
      </c>
      <c r="F104" s="102">
        <v>0</v>
      </c>
      <c r="G104" s="81"/>
      <c r="H104" s="98" t="s">
        <v>162</v>
      </c>
      <c r="I104" s="112">
        <v>-1.709783123166481E-2</v>
      </c>
      <c r="J104" s="108"/>
      <c r="K104" s="114">
        <f t="shared" si="4"/>
        <v>-0.10704476478645822</v>
      </c>
      <c r="L104" s="114">
        <f t="shared" si="3"/>
        <v>2.7307337955729139E-3</v>
      </c>
    </row>
    <row r="105" spans="2:12" x14ac:dyDescent="0.2">
      <c r="B105" s="98" t="s">
        <v>163</v>
      </c>
      <c r="C105" s="99">
        <v>4.4175673357351168E-2</v>
      </c>
      <c r="D105" s="100">
        <v>0.2054940521225764</v>
      </c>
      <c r="E105" s="101">
        <v>11658</v>
      </c>
      <c r="F105" s="102">
        <v>0</v>
      </c>
      <c r="G105" s="81"/>
      <c r="H105" s="98" t="s">
        <v>163</v>
      </c>
      <c r="I105" s="112">
        <v>-1.5894816358748051E-2</v>
      </c>
      <c r="J105" s="108"/>
      <c r="K105" s="114">
        <f t="shared" si="4"/>
        <v>-7.3932320601408738E-2</v>
      </c>
      <c r="L105" s="114">
        <f t="shared" si="3"/>
        <v>3.4169563950215824E-3</v>
      </c>
    </row>
    <row r="106" spans="2:12" x14ac:dyDescent="0.2">
      <c r="B106" s="98" t="s">
        <v>164</v>
      </c>
      <c r="C106" s="99">
        <v>3.2767198490307084E-2</v>
      </c>
      <c r="D106" s="100">
        <v>0.17803434509290514</v>
      </c>
      <c r="E106" s="101">
        <v>11658</v>
      </c>
      <c r="F106" s="102">
        <v>0</v>
      </c>
      <c r="G106" s="81"/>
      <c r="H106" s="98" t="s">
        <v>164</v>
      </c>
      <c r="I106" s="112">
        <v>-1.6138386770206768E-2</v>
      </c>
      <c r="J106" s="108"/>
      <c r="K106" s="114">
        <f t="shared" si="4"/>
        <v>-8.767733573793518E-2</v>
      </c>
      <c r="L106" s="114">
        <f t="shared" si="3"/>
        <v>2.9702680251765907E-3</v>
      </c>
    </row>
    <row r="107" spans="2:12" x14ac:dyDescent="0.2">
      <c r="B107" s="98" t="s">
        <v>165</v>
      </c>
      <c r="C107" s="99">
        <v>5.3353920054897912E-2</v>
      </c>
      <c r="D107" s="100">
        <v>0.22474788554080549</v>
      </c>
      <c r="E107" s="101">
        <v>11658</v>
      </c>
      <c r="F107" s="102">
        <v>0</v>
      </c>
      <c r="G107" s="81"/>
      <c r="H107" s="98" t="s">
        <v>165</v>
      </c>
      <c r="I107" s="112">
        <v>-1.1819554740943291E-2</v>
      </c>
      <c r="J107" s="108"/>
      <c r="K107" s="114">
        <f t="shared" si="4"/>
        <v>-4.9784384557331175E-2</v>
      </c>
      <c r="L107" s="114">
        <f t="shared" si="3"/>
        <v>2.8058977160801001E-3</v>
      </c>
    </row>
    <row r="108" spans="2:12" x14ac:dyDescent="0.2">
      <c r="B108" s="98" t="s">
        <v>166</v>
      </c>
      <c r="C108" s="99">
        <v>4.288900325956425E-3</v>
      </c>
      <c r="D108" s="100">
        <v>6.5351908976223796E-2</v>
      </c>
      <c r="E108" s="101">
        <v>11658</v>
      </c>
      <c r="F108" s="102">
        <v>0</v>
      </c>
      <c r="G108" s="81"/>
      <c r="H108" s="98" t="s">
        <v>166</v>
      </c>
      <c r="I108" s="112">
        <v>-4.262238421219919E-3</v>
      </c>
      <c r="J108" s="108"/>
      <c r="K108" s="114">
        <f t="shared" si="4"/>
        <v>-6.4940078598314147E-2</v>
      </c>
      <c r="L108" s="114">
        <f t="shared" si="3"/>
        <v>2.7972122070259365E-4</v>
      </c>
    </row>
    <row r="109" spans="2:12" x14ac:dyDescent="0.2">
      <c r="B109" s="98" t="s">
        <v>167</v>
      </c>
      <c r="C109" s="99">
        <v>9.3498027105850048E-3</v>
      </c>
      <c r="D109" s="100">
        <v>9.6245407562347382E-2</v>
      </c>
      <c r="E109" s="101">
        <v>11658</v>
      </c>
      <c r="F109" s="102">
        <v>0</v>
      </c>
      <c r="G109" s="81"/>
      <c r="H109" s="98" t="s">
        <v>167</v>
      </c>
      <c r="I109" s="112">
        <v>-8.2651209809407704E-3</v>
      </c>
      <c r="J109" s="108"/>
      <c r="K109" s="114">
        <f t="shared" si="4"/>
        <v>-8.5072565411350193E-2</v>
      </c>
      <c r="L109" s="114">
        <f t="shared" si="3"/>
        <v>8.0291883538290512E-4</v>
      </c>
    </row>
    <row r="110" spans="2:12" x14ac:dyDescent="0.2">
      <c r="B110" s="98" t="s">
        <v>168</v>
      </c>
      <c r="C110" s="99">
        <v>1.8871161434208265E-3</v>
      </c>
      <c r="D110" s="100">
        <v>4.3401803159888723E-2</v>
      </c>
      <c r="E110" s="101">
        <v>11658</v>
      </c>
      <c r="F110" s="102">
        <v>0</v>
      </c>
      <c r="G110" s="81"/>
      <c r="H110" s="98" t="s">
        <v>168</v>
      </c>
      <c r="I110" s="112">
        <v>-1.4838835025809058E-3</v>
      </c>
      <c r="J110" s="108"/>
      <c r="K110" s="114">
        <f t="shared" si="4"/>
        <v>-3.4124924179118526E-2</v>
      </c>
      <c r="L110" s="114">
        <f t="shared" si="3"/>
        <v>6.4519451008989985E-5</v>
      </c>
    </row>
    <row r="111" spans="2:12" x14ac:dyDescent="0.2">
      <c r="B111" s="98" t="s">
        <v>169</v>
      </c>
      <c r="C111" s="99">
        <v>3.4568536627208782E-2</v>
      </c>
      <c r="D111" s="100">
        <v>0.18269213410838706</v>
      </c>
      <c r="E111" s="101">
        <v>11658</v>
      </c>
      <c r="F111" s="102">
        <v>0</v>
      </c>
      <c r="G111" s="81"/>
      <c r="H111" s="98" t="s">
        <v>169</v>
      </c>
      <c r="I111" s="112">
        <v>-1.8380796712031418E-2</v>
      </c>
      <c r="J111" s="108"/>
      <c r="K111" s="114">
        <f t="shared" si="4"/>
        <v>-9.7132805165691158E-2</v>
      </c>
      <c r="L111" s="114">
        <f t="shared" si="3"/>
        <v>3.4779671685271911E-3</v>
      </c>
    </row>
    <row r="112" spans="2:12" x14ac:dyDescent="0.2">
      <c r="B112" s="98" t="s">
        <v>170</v>
      </c>
      <c r="C112" s="99">
        <v>0.32552753474009266</v>
      </c>
      <c r="D112" s="100">
        <v>0.46859171337729411</v>
      </c>
      <c r="E112" s="101">
        <v>11658</v>
      </c>
      <c r="F112" s="102">
        <v>0</v>
      </c>
      <c r="G112" s="81"/>
      <c r="H112" s="98" t="s">
        <v>170</v>
      </c>
      <c r="I112" s="112">
        <v>6.3045486472037573E-2</v>
      </c>
      <c r="J112" s="108"/>
      <c r="K112" s="114">
        <f t="shared" si="4"/>
        <v>9.0745191326223246E-2</v>
      </c>
      <c r="L112" s="114">
        <f t="shared" si="3"/>
        <v>-4.379727853020695E-2</v>
      </c>
    </row>
    <row r="113" spans="2:13" x14ac:dyDescent="0.2">
      <c r="B113" s="98" t="s">
        <v>171</v>
      </c>
      <c r="C113" s="99">
        <v>3.6112540744553098E-2</v>
      </c>
      <c r="D113" s="100">
        <v>0.18657816377857478</v>
      </c>
      <c r="E113" s="101">
        <v>11658</v>
      </c>
      <c r="F113" s="102">
        <v>0</v>
      </c>
      <c r="G113" s="81"/>
      <c r="H113" s="98" t="s">
        <v>171</v>
      </c>
      <c r="I113" s="112">
        <v>6.7197171313891375E-3</v>
      </c>
      <c r="J113" s="108"/>
      <c r="K113" s="114">
        <f t="shared" si="4"/>
        <v>3.4714947030868741E-2</v>
      </c>
      <c r="L113" s="114">
        <f t="shared" si="3"/>
        <v>-1.3006133932540482E-3</v>
      </c>
    </row>
    <row r="114" spans="2:13" x14ac:dyDescent="0.2">
      <c r="B114" s="98" t="s">
        <v>172</v>
      </c>
      <c r="C114" s="99">
        <v>5.6184594270029163E-2</v>
      </c>
      <c r="D114" s="100">
        <v>0.23028772145572174</v>
      </c>
      <c r="E114" s="101">
        <v>11658</v>
      </c>
      <c r="F114" s="102">
        <v>0</v>
      </c>
      <c r="G114" s="81"/>
      <c r="H114" s="98" t="s">
        <v>172</v>
      </c>
      <c r="I114" s="112">
        <v>8.8148815286136651E-3</v>
      </c>
      <c r="J114" s="108"/>
      <c r="K114" s="114">
        <f t="shared" si="4"/>
        <v>3.6127071533815037E-2</v>
      </c>
      <c r="L114" s="114">
        <f t="shared" si="3"/>
        <v>-2.1506163641414932E-3</v>
      </c>
    </row>
    <row r="115" spans="2:13" x14ac:dyDescent="0.2">
      <c r="B115" s="98" t="s">
        <v>173</v>
      </c>
      <c r="C115" s="99">
        <v>8.1489106193172067E-2</v>
      </c>
      <c r="D115" s="100">
        <v>0.27359651438241173</v>
      </c>
      <c r="E115" s="101">
        <v>11658</v>
      </c>
      <c r="F115" s="102">
        <v>0</v>
      </c>
      <c r="G115" s="81"/>
      <c r="H115" s="98" t="s">
        <v>173</v>
      </c>
      <c r="I115" s="112">
        <v>3.3951302914876677E-2</v>
      </c>
      <c r="J115" s="108"/>
      <c r="K115" s="114">
        <f t="shared" si="4"/>
        <v>0.11398040525714555</v>
      </c>
      <c r="L115" s="114">
        <f t="shared" si="3"/>
        <v>-1.0112195087251426E-2</v>
      </c>
    </row>
    <row r="116" spans="2:13" x14ac:dyDescent="0.2">
      <c r="B116" s="98" t="s">
        <v>174</v>
      </c>
      <c r="C116" s="99">
        <v>6.4333504889346376E-3</v>
      </c>
      <c r="D116" s="100">
        <v>7.9953178969047703E-2</v>
      </c>
      <c r="E116" s="101">
        <v>11658</v>
      </c>
      <c r="F116" s="102">
        <v>0</v>
      </c>
      <c r="G116" s="81"/>
      <c r="H116" s="98" t="s">
        <v>174</v>
      </c>
      <c r="I116" s="112">
        <v>1.2066342279019322E-3</v>
      </c>
      <c r="J116" s="108"/>
      <c r="K116" s="114">
        <f t="shared" si="4"/>
        <v>1.4994669911324145E-2</v>
      </c>
      <c r="L116" s="114">
        <f t="shared" si="3"/>
        <v>-9.7090584766408616E-5</v>
      </c>
    </row>
    <row r="117" spans="2:13" x14ac:dyDescent="0.2">
      <c r="B117" s="98" t="s">
        <v>175</v>
      </c>
      <c r="C117" s="99">
        <v>4.6320123520329388E-3</v>
      </c>
      <c r="D117" s="100">
        <v>6.7903993490095085E-2</v>
      </c>
      <c r="E117" s="101">
        <v>11658</v>
      </c>
      <c r="F117" s="102">
        <v>0</v>
      </c>
      <c r="G117" s="81"/>
      <c r="H117" s="98" t="s">
        <v>175</v>
      </c>
      <c r="I117" s="112">
        <v>-4.9035728163610189E-3</v>
      </c>
      <c r="J117" s="108"/>
      <c r="K117" s="114">
        <f t="shared" si="4"/>
        <v>-7.1878827085751523E-2</v>
      </c>
      <c r="L117" s="114">
        <f t="shared" si="3"/>
        <v>3.34492990574852E-4</v>
      </c>
    </row>
    <row r="118" spans="2:13" x14ac:dyDescent="0.2">
      <c r="B118" s="98" t="s">
        <v>176</v>
      </c>
      <c r="C118" s="99">
        <v>1.9471607479842168E-2</v>
      </c>
      <c r="D118" s="100">
        <v>0.13818140915471533</v>
      </c>
      <c r="E118" s="101">
        <v>11658</v>
      </c>
      <c r="F118" s="102">
        <v>0</v>
      </c>
      <c r="G118" s="81"/>
      <c r="H118" s="98" t="s">
        <v>176</v>
      </c>
      <c r="I118" s="112">
        <v>-1.0696901926772705E-2</v>
      </c>
      <c r="J118" s="108"/>
      <c r="K118" s="114">
        <f t="shared" si="4"/>
        <v>-7.5904682948055635E-2</v>
      </c>
      <c r="L118" s="114">
        <f t="shared" si="3"/>
        <v>1.5073364560588426E-3</v>
      </c>
    </row>
    <row r="119" spans="2:13" x14ac:dyDescent="0.2">
      <c r="B119" s="98" t="s">
        <v>177</v>
      </c>
      <c r="C119" s="99">
        <v>0.31257505575570427</v>
      </c>
      <c r="D119" s="100">
        <v>0.4635626420868813</v>
      </c>
      <c r="E119" s="101">
        <v>11658</v>
      </c>
      <c r="F119" s="102">
        <v>0</v>
      </c>
      <c r="G119" s="81"/>
      <c r="H119" s="98" t="s">
        <v>177</v>
      </c>
      <c r="I119" s="112">
        <v>-3.4236917486408789E-3</v>
      </c>
      <c r="J119" s="108"/>
      <c r="K119" s="114">
        <f t="shared" si="4"/>
        <v>-5.0770508572992616E-3</v>
      </c>
      <c r="L119" s="114">
        <f t="shared" si="3"/>
        <v>2.3085566912900567E-3</v>
      </c>
    </row>
    <row r="120" spans="2:13" x14ac:dyDescent="0.2">
      <c r="B120" s="98" t="s">
        <v>49</v>
      </c>
      <c r="C120" s="99">
        <v>0.34817292846114256</v>
      </c>
      <c r="D120" s="100">
        <v>0.47641159642823394</v>
      </c>
      <c r="E120" s="101">
        <v>11658</v>
      </c>
      <c r="F120" s="102">
        <v>0</v>
      </c>
      <c r="G120" s="81"/>
      <c r="H120" s="98" t="s">
        <v>49</v>
      </c>
      <c r="I120" s="112">
        <v>-3.2322693409476827E-2</v>
      </c>
      <c r="J120" s="108"/>
      <c r="K120" s="114">
        <f t="shared" si="4"/>
        <v>-4.4223958332049937E-2</v>
      </c>
      <c r="L120" s="114">
        <f t="shared" si="3"/>
        <v>2.3622193297774798E-2</v>
      </c>
    </row>
    <row r="121" spans="2:13" ht="15.75" thickBot="1" x14ac:dyDescent="0.25">
      <c r="B121" s="103" t="s">
        <v>50</v>
      </c>
      <c r="C121" s="104">
        <v>3.749099330931549</v>
      </c>
      <c r="D121" s="105">
        <v>2.629132417518965</v>
      </c>
      <c r="E121" s="106">
        <v>11658</v>
      </c>
      <c r="F121" s="107">
        <v>0</v>
      </c>
      <c r="G121" s="81"/>
      <c r="H121" s="103" t="s">
        <v>50</v>
      </c>
      <c r="I121" s="113">
        <v>-4.0095887538795935E-2</v>
      </c>
      <c r="J121" s="108"/>
      <c r="K121" s="88"/>
      <c r="L121" s="88"/>
      <c r="M121" s="2" t="str">
        <f>"((memsleep-"&amp;C121&amp;")/"&amp;D121&amp;")*("&amp;I121&amp;")"</f>
        <v>((memsleep-3.74909933093155)/2.62913241751896)*(-0.0400958875387959)</v>
      </c>
    </row>
    <row r="122" spans="2:13" ht="24" customHeight="1" thickTop="1" x14ac:dyDescent="0.2">
      <c r="B122" s="134" t="s">
        <v>46</v>
      </c>
      <c r="C122" s="134"/>
      <c r="D122" s="134"/>
      <c r="E122" s="134"/>
      <c r="F122" s="134"/>
      <c r="G122" s="81"/>
      <c r="H122" s="134" t="s">
        <v>7</v>
      </c>
      <c r="I122" s="134"/>
      <c r="J122" s="108"/>
      <c r="K122" s="88"/>
      <c r="L122" s="88"/>
    </row>
  </sheetData>
  <mergeCells count="7">
    <mergeCell ref="K5:L5"/>
    <mergeCell ref="B5:F5"/>
    <mergeCell ref="B6"/>
    <mergeCell ref="B122:F122"/>
    <mergeCell ref="H4:I4"/>
    <mergeCell ref="H5:H6"/>
    <mergeCell ref="H122:I122"/>
  </mergeCells>
  <pageMargins left="0.25" right="0.2" top="0.25" bottom="0.25" header="0.55000000000000004" footer="0.05"/>
  <pageSetup scale="50" fitToHeight="0" orientation="landscape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9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198</v>
      </c>
    </row>
    <row r="4" spans="1:12" ht="15.75" thickBot="1" x14ac:dyDescent="0.25">
      <c r="H4" s="137" t="s">
        <v>6</v>
      </c>
      <c r="I4" s="137"/>
      <c r="J4" s="4"/>
    </row>
    <row r="5" spans="1:12" ht="16.5" thickTop="1" thickBot="1" x14ac:dyDescent="0.25">
      <c r="B5" s="137" t="s">
        <v>0</v>
      </c>
      <c r="C5" s="137"/>
      <c r="D5" s="137"/>
      <c r="E5" s="137"/>
      <c r="F5" s="137"/>
      <c r="G5" s="4"/>
      <c r="H5" s="140" t="s">
        <v>45</v>
      </c>
      <c r="I5" s="123" t="s">
        <v>4</v>
      </c>
      <c r="J5" s="122"/>
      <c r="K5" s="131" t="s">
        <v>8</v>
      </c>
      <c r="L5" s="131"/>
    </row>
    <row r="6" spans="1:12" ht="27" thickTop="1" thickBot="1" x14ac:dyDescent="0.25">
      <c r="B6" s="138" t="s">
        <v>45</v>
      </c>
      <c r="C6" s="5" t="s">
        <v>1</v>
      </c>
      <c r="D6" s="6" t="s">
        <v>47</v>
      </c>
      <c r="E6" s="6" t="s">
        <v>48</v>
      </c>
      <c r="F6" s="115" t="s">
        <v>2</v>
      </c>
      <c r="G6" s="83"/>
      <c r="H6" s="141"/>
      <c r="I6" s="124" t="s">
        <v>5</v>
      </c>
      <c r="J6" s="122"/>
      <c r="K6" s="1" t="s">
        <v>9</v>
      </c>
      <c r="L6" s="1" t="s">
        <v>10</v>
      </c>
    </row>
    <row r="7" spans="1:12" ht="15.75" thickTop="1" x14ac:dyDescent="0.2">
      <c r="B7" s="7" t="s">
        <v>65</v>
      </c>
      <c r="C7" s="8">
        <v>0.40238970588235295</v>
      </c>
      <c r="D7" s="9">
        <v>0.49042475780052058</v>
      </c>
      <c r="E7" s="116">
        <v>5440</v>
      </c>
      <c r="F7" s="117">
        <v>0</v>
      </c>
      <c r="G7" s="83"/>
      <c r="H7" s="7" t="s">
        <v>65</v>
      </c>
      <c r="I7" s="125">
        <v>6.4439429995883105E-2</v>
      </c>
      <c r="J7" s="122"/>
      <c r="K7" s="114">
        <f>((1-C7)/D7)*I7</f>
        <v>7.8523088608583202E-2</v>
      </c>
      <c r="L7" s="114">
        <f>((0-C7)/D7)*I7</f>
        <v>-5.2872051972989421E-2</v>
      </c>
    </row>
    <row r="8" spans="1:12" x14ac:dyDescent="0.2">
      <c r="B8" s="10" t="s">
        <v>66</v>
      </c>
      <c r="C8" s="11">
        <v>0.2119485294117647</v>
      </c>
      <c r="D8" s="12">
        <v>0.40872614219083303</v>
      </c>
      <c r="E8" s="118">
        <v>5440</v>
      </c>
      <c r="F8" s="119">
        <v>0</v>
      </c>
      <c r="G8" s="83"/>
      <c r="H8" s="10" t="s">
        <v>66</v>
      </c>
      <c r="I8" s="126">
        <v>-2.0756195896732027E-2</v>
      </c>
      <c r="J8" s="122"/>
      <c r="K8" s="114">
        <f t="shared" ref="K8:K18" si="0">((1-C8)/D8)*I8</f>
        <v>-4.0019340609243823E-2</v>
      </c>
      <c r="L8" s="114">
        <f t="shared" ref="L8:L71" si="1">((0-C8)/D8)*I8</f>
        <v>1.0763307609624011E-2</v>
      </c>
    </row>
    <row r="9" spans="1:12" x14ac:dyDescent="0.2">
      <c r="B9" s="10" t="s">
        <v>67</v>
      </c>
      <c r="C9" s="11">
        <v>9.4117647058823528E-2</v>
      </c>
      <c r="D9" s="12">
        <v>0.29201916231225411</v>
      </c>
      <c r="E9" s="118">
        <v>5440</v>
      </c>
      <c r="F9" s="119">
        <v>0</v>
      </c>
      <c r="G9" s="83"/>
      <c r="H9" s="10" t="s">
        <v>67</v>
      </c>
      <c r="I9" s="126">
        <v>-3.8520925284372697E-2</v>
      </c>
      <c r="J9" s="122"/>
      <c r="K9" s="114">
        <f t="shared" si="0"/>
        <v>-0.11949704313159201</v>
      </c>
      <c r="L9" s="114">
        <f t="shared" si="1"/>
        <v>1.2415277208477092E-2</v>
      </c>
    </row>
    <row r="10" spans="1:12" x14ac:dyDescent="0.2">
      <c r="B10" s="10" t="s">
        <v>68</v>
      </c>
      <c r="C10" s="11">
        <v>5.7720588235294121E-2</v>
      </c>
      <c r="D10" s="12">
        <v>0.23323576426193812</v>
      </c>
      <c r="E10" s="118">
        <v>5440</v>
      </c>
      <c r="F10" s="119">
        <v>0</v>
      </c>
      <c r="G10" s="83"/>
      <c r="H10" s="10" t="s">
        <v>68</v>
      </c>
      <c r="I10" s="126">
        <v>-1.6256479998697101E-2</v>
      </c>
      <c r="J10" s="122"/>
      <c r="K10" s="114">
        <f t="shared" si="0"/>
        <v>-6.5676661806179037E-2</v>
      </c>
      <c r="L10" s="114">
        <f t="shared" si="1"/>
        <v>4.0231119405267704E-3</v>
      </c>
    </row>
    <row r="11" spans="1:12" x14ac:dyDescent="0.2">
      <c r="B11" s="10" t="s">
        <v>69</v>
      </c>
      <c r="C11" s="11">
        <v>2.7573529411764708E-3</v>
      </c>
      <c r="D11" s="12">
        <v>5.2442878521378994E-2</v>
      </c>
      <c r="E11" s="118">
        <v>5440</v>
      </c>
      <c r="F11" s="119">
        <v>0</v>
      </c>
      <c r="G11" s="83"/>
      <c r="H11" s="10" t="s">
        <v>69</v>
      </c>
      <c r="I11" s="126">
        <v>-9.8147453297808135E-3</v>
      </c>
      <c r="J11" s="122"/>
      <c r="K11" s="114">
        <f t="shared" si="0"/>
        <v>-0.18663511402961555</v>
      </c>
      <c r="L11" s="114">
        <f t="shared" si="1"/>
        <v>5.1604178994363748E-4</v>
      </c>
    </row>
    <row r="12" spans="1:12" x14ac:dyDescent="0.2">
      <c r="B12" s="10" t="s">
        <v>70</v>
      </c>
      <c r="C12" s="11">
        <v>2.5367647058823529E-2</v>
      </c>
      <c r="D12" s="12">
        <v>0.157253538128344</v>
      </c>
      <c r="E12" s="118">
        <v>5440</v>
      </c>
      <c r="F12" s="119">
        <v>0</v>
      </c>
      <c r="G12" s="83"/>
      <c r="H12" s="10" t="s">
        <v>70</v>
      </c>
      <c r="I12" s="126">
        <v>-2.1388272338963329E-2</v>
      </c>
      <c r="J12" s="122"/>
      <c r="K12" s="114">
        <f t="shared" si="0"/>
        <v>-0.13256110128382032</v>
      </c>
      <c r="L12" s="114">
        <f t="shared" si="1"/>
        <v>3.4502889432605063E-3</v>
      </c>
    </row>
    <row r="13" spans="1:12" x14ac:dyDescent="0.2">
      <c r="B13" s="10" t="s">
        <v>71</v>
      </c>
      <c r="C13" s="11">
        <v>1.2316176470588235E-2</v>
      </c>
      <c r="D13" s="12">
        <v>0.11030287756004085</v>
      </c>
      <c r="E13" s="118">
        <v>5440</v>
      </c>
      <c r="F13" s="119">
        <v>0</v>
      </c>
      <c r="G13" s="83"/>
      <c r="H13" s="10" t="s">
        <v>71</v>
      </c>
      <c r="I13" s="126">
        <v>-2.5338247742137499E-2</v>
      </c>
      <c r="J13" s="122"/>
      <c r="K13" s="114">
        <f t="shared" si="0"/>
        <v>-0.22688598851709393</v>
      </c>
      <c r="L13" s="114">
        <f t="shared" si="1"/>
        <v>2.8292129593607469E-3</v>
      </c>
    </row>
    <row r="14" spans="1:12" x14ac:dyDescent="0.2">
      <c r="B14" s="10" t="s">
        <v>72</v>
      </c>
      <c r="C14" s="11">
        <v>2.022058823529412E-3</v>
      </c>
      <c r="D14" s="12">
        <v>4.492595152283068E-2</v>
      </c>
      <c r="E14" s="118">
        <v>5440</v>
      </c>
      <c r="F14" s="119">
        <v>0</v>
      </c>
      <c r="G14" s="83"/>
      <c r="H14" s="10" t="s">
        <v>72</v>
      </c>
      <c r="I14" s="126">
        <v>5.9614753288560012E-4</v>
      </c>
      <c r="J14" s="122"/>
      <c r="K14" s="114">
        <f t="shared" si="0"/>
        <v>1.3242726471898164E-2</v>
      </c>
      <c r="L14" s="114">
        <f t="shared" si="1"/>
        <v>-2.6831827443521793E-5</v>
      </c>
    </row>
    <row r="15" spans="1:12" x14ac:dyDescent="0.2">
      <c r="B15" s="10" t="s">
        <v>73</v>
      </c>
      <c r="C15" s="11">
        <v>1.4705882352941176E-3</v>
      </c>
      <c r="D15" s="12">
        <v>3.8323564374190301E-2</v>
      </c>
      <c r="E15" s="118">
        <v>5440</v>
      </c>
      <c r="F15" s="119">
        <v>0</v>
      </c>
      <c r="G15" s="83"/>
      <c r="H15" s="10" t="s">
        <v>73</v>
      </c>
      <c r="I15" s="126">
        <v>-9.5122030692249334E-3</v>
      </c>
      <c r="J15" s="122"/>
      <c r="K15" s="114">
        <f t="shared" si="0"/>
        <v>-0.24784267044054878</v>
      </c>
      <c r="L15" s="114">
        <f t="shared" si="1"/>
        <v>3.6501129667238408E-4</v>
      </c>
    </row>
    <row r="16" spans="1:12" x14ac:dyDescent="0.2">
      <c r="B16" s="10" t="s">
        <v>74</v>
      </c>
      <c r="C16" s="11">
        <v>3.6764705882352941E-4</v>
      </c>
      <c r="D16" s="12">
        <v>1.9172361988501703E-2</v>
      </c>
      <c r="E16" s="118">
        <v>5440</v>
      </c>
      <c r="F16" s="119">
        <v>0</v>
      </c>
      <c r="G16" s="83"/>
      <c r="H16" s="10" t="s">
        <v>74</v>
      </c>
      <c r="I16" s="126">
        <v>3.3028095661995637E-3</v>
      </c>
      <c r="J16" s="122"/>
      <c r="K16" s="114">
        <f t="shared" si="0"/>
        <v>0.17220597545345595</v>
      </c>
      <c r="L16" s="114">
        <f t="shared" si="1"/>
        <v>-6.3334305058277291E-5</v>
      </c>
    </row>
    <row r="17" spans="2:12" x14ac:dyDescent="0.2">
      <c r="B17" s="10" t="s">
        <v>75</v>
      </c>
      <c r="C17" s="11">
        <v>0.11783088235294117</v>
      </c>
      <c r="D17" s="12">
        <v>0.32243739995741283</v>
      </c>
      <c r="E17" s="118">
        <v>5440</v>
      </c>
      <c r="F17" s="119">
        <v>0</v>
      </c>
      <c r="G17" s="83"/>
      <c r="H17" s="10" t="s">
        <v>75</v>
      </c>
      <c r="I17" s="126">
        <v>4.3228596472341865E-3</v>
      </c>
      <c r="J17" s="122"/>
      <c r="K17" s="114">
        <f t="shared" si="0"/>
        <v>1.1827081105406322E-2</v>
      </c>
      <c r="L17" s="114">
        <f t="shared" si="1"/>
        <v>-1.5797372345416653E-3</v>
      </c>
    </row>
    <row r="18" spans="2:12" x14ac:dyDescent="0.2">
      <c r="B18" s="10" t="s">
        <v>76</v>
      </c>
      <c r="C18" s="11">
        <v>6.5257352941176475E-2</v>
      </c>
      <c r="D18" s="12">
        <v>0.24700211721816329</v>
      </c>
      <c r="E18" s="118">
        <v>5440</v>
      </c>
      <c r="F18" s="119">
        <v>0</v>
      </c>
      <c r="G18" s="83"/>
      <c r="H18" s="10" t="s">
        <v>76</v>
      </c>
      <c r="I18" s="126">
        <v>-1.2774109626769522E-2</v>
      </c>
      <c r="J18" s="122"/>
      <c r="K18" s="114">
        <f t="shared" si="0"/>
        <v>-4.8341711321444894E-2</v>
      </c>
      <c r="L18" s="114">
        <f t="shared" si="1"/>
        <v>3.3748884010054944E-3</v>
      </c>
    </row>
    <row r="19" spans="2:12" ht="24" x14ac:dyDescent="0.2">
      <c r="B19" s="10" t="s">
        <v>77</v>
      </c>
      <c r="C19" s="11">
        <v>1.838235294117647E-4</v>
      </c>
      <c r="D19" s="12">
        <v>1.3558153613664692E-2</v>
      </c>
      <c r="E19" s="118">
        <v>5440</v>
      </c>
      <c r="F19" s="119">
        <v>0</v>
      </c>
      <c r="G19" s="83"/>
      <c r="H19" s="10" t="s">
        <v>77</v>
      </c>
      <c r="I19" s="126">
        <v>-1.8532793829080978E-3</v>
      </c>
      <c r="J19" s="122"/>
      <c r="K19" s="114">
        <f>((1-C19)/D19)*I19</f>
        <v>-0.13666600625349506</v>
      </c>
      <c r="L19" s="114">
        <f t="shared" si="1"/>
        <v>2.5127046562510583E-5</v>
      </c>
    </row>
    <row r="20" spans="2:12" x14ac:dyDescent="0.2">
      <c r="B20" s="10" t="s">
        <v>78</v>
      </c>
      <c r="C20" s="11">
        <v>6.0661764705882354E-3</v>
      </c>
      <c r="D20" s="12">
        <v>7.7656207214435932E-2</v>
      </c>
      <c r="E20" s="118">
        <v>5440</v>
      </c>
      <c r="F20" s="119">
        <v>0</v>
      </c>
      <c r="G20" s="83"/>
      <c r="H20" s="10" t="s">
        <v>78</v>
      </c>
      <c r="I20" s="126">
        <v>9.2327159977690608E-3</v>
      </c>
      <c r="J20" s="122"/>
      <c r="K20" s="114">
        <f t="shared" ref="K20:K58" si="2">((1-C20)/D20)*I20</f>
        <v>0.11817096201831839</v>
      </c>
      <c r="L20" s="114">
        <f t="shared" ref="L20:L58" si="3">((0-C20)/D20)*I20</f>
        <v>-7.2122096293776713E-4</v>
      </c>
    </row>
    <row r="21" spans="2:12" ht="24" x14ac:dyDescent="0.2">
      <c r="B21" s="10" t="s">
        <v>79</v>
      </c>
      <c r="C21" s="11">
        <v>9.7058823529411767E-2</v>
      </c>
      <c r="D21" s="12">
        <v>0.29606506255881926</v>
      </c>
      <c r="E21" s="118">
        <v>5440</v>
      </c>
      <c r="F21" s="119">
        <v>0</v>
      </c>
      <c r="G21" s="83"/>
      <c r="H21" s="10" t="s">
        <v>79</v>
      </c>
      <c r="I21" s="126">
        <v>2.5351462404545055E-2</v>
      </c>
      <c r="J21" s="122"/>
      <c r="K21" s="114">
        <f t="shared" si="2"/>
        <v>7.7317056902862585E-2</v>
      </c>
      <c r="L21" s="114">
        <f t="shared" si="3"/>
        <v>-8.3109539993305066E-3</v>
      </c>
    </row>
    <row r="22" spans="2:12" ht="24" x14ac:dyDescent="0.2">
      <c r="B22" s="10" t="s">
        <v>80</v>
      </c>
      <c r="C22" s="11">
        <v>0.18529411764705883</v>
      </c>
      <c r="D22" s="12">
        <v>0.3885716957688225</v>
      </c>
      <c r="E22" s="118">
        <v>5440</v>
      </c>
      <c r="F22" s="119">
        <v>0</v>
      </c>
      <c r="G22" s="83"/>
      <c r="H22" s="10" t="s">
        <v>80</v>
      </c>
      <c r="I22" s="126">
        <v>1.8634439434686092E-2</v>
      </c>
      <c r="J22" s="122"/>
      <c r="K22" s="114">
        <f t="shared" si="2"/>
        <v>3.9070234880979424E-2</v>
      </c>
      <c r="L22" s="114">
        <f t="shared" si="3"/>
        <v>-8.886010099284131E-3</v>
      </c>
    </row>
    <row r="23" spans="2:12" ht="24" x14ac:dyDescent="0.2">
      <c r="B23" s="10" t="s">
        <v>81</v>
      </c>
      <c r="C23" s="11">
        <v>0.26323529411764707</v>
      </c>
      <c r="D23" s="12">
        <v>0.44042948560839096</v>
      </c>
      <c r="E23" s="118">
        <v>5440</v>
      </c>
      <c r="F23" s="119">
        <v>0</v>
      </c>
      <c r="G23" s="83"/>
      <c r="H23" s="10" t="s">
        <v>81</v>
      </c>
      <c r="I23" s="126">
        <v>1.1776901312198855E-2</v>
      </c>
      <c r="J23" s="122"/>
      <c r="K23" s="114">
        <f t="shared" si="2"/>
        <v>1.970078188453234E-2</v>
      </c>
      <c r="L23" s="114">
        <f t="shared" si="3"/>
        <v>-7.0388023100424937E-3</v>
      </c>
    </row>
    <row r="24" spans="2:12" ht="24" x14ac:dyDescent="0.2">
      <c r="B24" s="10" t="s">
        <v>82</v>
      </c>
      <c r="C24" s="11">
        <v>3.7867647058823527E-2</v>
      </c>
      <c r="D24" s="12">
        <v>0.19089365354981688</v>
      </c>
      <c r="E24" s="118">
        <v>5440</v>
      </c>
      <c r="F24" s="119">
        <v>0</v>
      </c>
      <c r="G24" s="83"/>
      <c r="H24" s="10" t="s">
        <v>82</v>
      </c>
      <c r="I24" s="126">
        <v>-5.0644096174495747E-3</v>
      </c>
      <c r="J24" s="122"/>
      <c r="K24" s="114">
        <f t="shared" si="2"/>
        <v>-2.5525376307091781E-2</v>
      </c>
      <c r="L24" s="114">
        <f t="shared" si="3"/>
        <v>1.004628872613853E-3</v>
      </c>
    </row>
    <row r="25" spans="2:12" x14ac:dyDescent="0.2">
      <c r="B25" s="10" t="s">
        <v>83</v>
      </c>
      <c r="C25" s="11">
        <v>1.6544117647058823E-3</v>
      </c>
      <c r="D25" s="12">
        <v>4.0644536642839173E-2</v>
      </c>
      <c r="E25" s="118">
        <v>5440</v>
      </c>
      <c r="F25" s="119">
        <v>0</v>
      </c>
      <c r="G25" s="83"/>
      <c r="H25" s="10" t="s">
        <v>83</v>
      </c>
      <c r="I25" s="126">
        <v>2.3478448836925592E-3</v>
      </c>
      <c r="J25" s="122"/>
      <c r="K25" s="114">
        <f t="shared" si="2"/>
        <v>5.7669757736264822E-2</v>
      </c>
      <c r="L25" s="114">
        <f t="shared" si="3"/>
        <v>-9.5567633884438132E-5</v>
      </c>
    </row>
    <row r="26" spans="2:12" x14ac:dyDescent="0.2">
      <c r="B26" s="10" t="s">
        <v>84</v>
      </c>
      <c r="C26" s="11">
        <v>8.0882352941176475E-2</v>
      </c>
      <c r="D26" s="12">
        <v>0.27267941974178023</v>
      </c>
      <c r="E26" s="118">
        <v>5440</v>
      </c>
      <c r="F26" s="119">
        <v>0</v>
      </c>
      <c r="G26" s="83"/>
      <c r="H26" s="10" t="s">
        <v>84</v>
      </c>
      <c r="I26" s="126">
        <v>2.3682071987162732E-2</v>
      </c>
      <c r="J26" s="122"/>
      <c r="K26" s="114">
        <f t="shared" si="2"/>
        <v>7.9824910522880876E-2</v>
      </c>
      <c r="L26" s="114">
        <f t="shared" si="3"/>
        <v>-7.0245921260135187E-3</v>
      </c>
    </row>
    <row r="27" spans="2:12" x14ac:dyDescent="0.2">
      <c r="B27" s="10" t="s">
        <v>85</v>
      </c>
      <c r="C27" s="11">
        <v>4.8345588235294119E-2</v>
      </c>
      <c r="D27" s="12">
        <v>0.21451515399875093</v>
      </c>
      <c r="E27" s="118">
        <v>5440</v>
      </c>
      <c r="F27" s="119">
        <v>0</v>
      </c>
      <c r="G27" s="83"/>
      <c r="H27" s="10" t="s">
        <v>85</v>
      </c>
      <c r="I27" s="126">
        <v>-1.303099587631355E-2</v>
      </c>
      <c r="J27" s="122"/>
      <c r="K27" s="114">
        <f t="shared" si="2"/>
        <v>-5.7809457673343154E-2</v>
      </c>
      <c r="L27" s="114">
        <f t="shared" si="3"/>
        <v>2.9368142491963006E-3</v>
      </c>
    </row>
    <row r="28" spans="2:12" x14ac:dyDescent="0.2">
      <c r="B28" s="10" t="s">
        <v>86</v>
      </c>
      <c r="C28" s="11">
        <v>1.6727941176470588E-2</v>
      </c>
      <c r="D28" s="12">
        <v>0.12826200242986527</v>
      </c>
      <c r="E28" s="118">
        <v>5440</v>
      </c>
      <c r="F28" s="119">
        <v>0</v>
      </c>
      <c r="G28" s="83"/>
      <c r="H28" s="10" t="s">
        <v>86</v>
      </c>
      <c r="I28" s="126">
        <v>-1.8343743995711731E-2</v>
      </c>
      <c r="J28" s="122"/>
      <c r="K28" s="114">
        <f t="shared" si="2"/>
        <v>-0.14062536513928162</v>
      </c>
      <c r="L28" s="114">
        <f t="shared" si="3"/>
        <v>2.3923926393110161E-3</v>
      </c>
    </row>
    <row r="29" spans="2:12" x14ac:dyDescent="0.2">
      <c r="B29" s="10" t="s">
        <v>87</v>
      </c>
      <c r="C29" s="11">
        <v>1.9852941176470587E-2</v>
      </c>
      <c r="D29" s="12">
        <v>0.13950763257403656</v>
      </c>
      <c r="E29" s="118">
        <v>5440</v>
      </c>
      <c r="F29" s="119">
        <v>0</v>
      </c>
      <c r="G29" s="83"/>
      <c r="H29" s="10" t="s">
        <v>87</v>
      </c>
      <c r="I29" s="126">
        <v>1.3245675455040193E-2</v>
      </c>
      <c r="J29" s="122"/>
      <c r="K29" s="114">
        <f t="shared" si="2"/>
        <v>9.3060928637712689E-2</v>
      </c>
      <c r="L29" s="114">
        <f t="shared" si="3"/>
        <v>-1.8849550436746006E-3</v>
      </c>
    </row>
    <row r="30" spans="2:12" x14ac:dyDescent="0.2">
      <c r="B30" s="10" t="s">
        <v>88</v>
      </c>
      <c r="C30" s="11">
        <v>1.4154411764705882E-2</v>
      </c>
      <c r="D30" s="12">
        <v>0.11813818158950551</v>
      </c>
      <c r="E30" s="118">
        <v>5440</v>
      </c>
      <c r="F30" s="119">
        <v>0</v>
      </c>
      <c r="G30" s="83"/>
      <c r="H30" s="10" t="s">
        <v>88</v>
      </c>
      <c r="I30" s="126">
        <v>8.4217209519961925E-3</v>
      </c>
      <c r="J30" s="122"/>
      <c r="K30" s="114">
        <f t="shared" si="2"/>
        <v>7.0278011174430666E-2</v>
      </c>
      <c r="L30" s="114">
        <f t="shared" si="3"/>
        <v>-1.0090260787676975E-3</v>
      </c>
    </row>
    <row r="31" spans="2:12" x14ac:dyDescent="0.2">
      <c r="B31" s="10" t="s">
        <v>89</v>
      </c>
      <c r="C31" s="11">
        <v>6.4522058823529418E-2</v>
      </c>
      <c r="D31" s="12">
        <v>0.24570319531139945</v>
      </c>
      <c r="E31" s="118">
        <v>5440</v>
      </c>
      <c r="F31" s="119">
        <v>0</v>
      </c>
      <c r="G31" s="83"/>
      <c r="H31" s="10" t="s">
        <v>89</v>
      </c>
      <c r="I31" s="126">
        <v>-5.7182330997312278E-2</v>
      </c>
      <c r="J31" s="122"/>
      <c r="K31" s="114">
        <f t="shared" si="2"/>
        <v>-0.21771312011323832</v>
      </c>
      <c r="L31" s="114">
        <f t="shared" si="3"/>
        <v>1.5016173149881443E-2</v>
      </c>
    </row>
    <row r="32" spans="2:12" x14ac:dyDescent="0.2">
      <c r="B32" s="10" t="s">
        <v>90</v>
      </c>
      <c r="C32" s="11">
        <v>1.0845588235294117E-2</v>
      </c>
      <c r="D32" s="12">
        <v>0.10358539407385531</v>
      </c>
      <c r="E32" s="118">
        <v>5440</v>
      </c>
      <c r="F32" s="119">
        <v>0</v>
      </c>
      <c r="G32" s="83"/>
      <c r="H32" s="10" t="s">
        <v>90</v>
      </c>
      <c r="I32" s="126">
        <v>-2.7593514484864318E-2</v>
      </c>
      <c r="J32" s="122"/>
      <c r="K32" s="114">
        <f t="shared" si="2"/>
        <v>-0.26349512721201157</v>
      </c>
      <c r="L32" s="114">
        <f t="shared" si="3"/>
        <v>2.8890935709921361E-3</v>
      </c>
    </row>
    <row r="33" spans="2:12" ht="24" x14ac:dyDescent="0.2">
      <c r="B33" s="10" t="s">
        <v>92</v>
      </c>
      <c r="C33" s="11">
        <v>1.3970588235294118E-2</v>
      </c>
      <c r="D33" s="12">
        <v>0.11737948547287597</v>
      </c>
      <c r="E33" s="118">
        <v>5440</v>
      </c>
      <c r="F33" s="119">
        <v>0</v>
      </c>
      <c r="G33" s="83"/>
      <c r="H33" s="10" t="s">
        <v>92</v>
      </c>
      <c r="I33" s="126">
        <v>-3.3355472619449442E-4</v>
      </c>
      <c r="J33" s="122"/>
      <c r="K33" s="114">
        <f t="shared" si="2"/>
        <v>-2.8019782940426658E-3</v>
      </c>
      <c r="L33" s="114">
        <f t="shared" si="3"/>
        <v>3.9699916172118307E-5</v>
      </c>
    </row>
    <row r="34" spans="2:12" ht="24" x14ac:dyDescent="0.2">
      <c r="B34" s="10" t="s">
        <v>93</v>
      </c>
      <c r="C34" s="11">
        <v>4.3749999999999997E-2</v>
      </c>
      <c r="D34" s="12">
        <v>0.20455715422254767</v>
      </c>
      <c r="E34" s="118">
        <v>5440</v>
      </c>
      <c r="F34" s="119">
        <v>0</v>
      </c>
      <c r="G34" s="83"/>
      <c r="H34" s="10" t="s">
        <v>93</v>
      </c>
      <c r="I34" s="126">
        <v>-7.3881579573479321E-3</v>
      </c>
      <c r="J34" s="122"/>
      <c r="K34" s="114">
        <f t="shared" si="2"/>
        <v>-3.4537662950803884E-2</v>
      </c>
      <c r="L34" s="114">
        <f t="shared" si="3"/>
        <v>1.5801545140890663E-3</v>
      </c>
    </row>
    <row r="35" spans="2:12" ht="24" x14ac:dyDescent="0.2">
      <c r="B35" s="10" t="s">
        <v>94</v>
      </c>
      <c r="C35" s="11">
        <v>5.9742647058823532E-2</v>
      </c>
      <c r="D35" s="12">
        <v>0.23703120276453524</v>
      </c>
      <c r="E35" s="118">
        <v>5440</v>
      </c>
      <c r="F35" s="119">
        <v>0</v>
      </c>
      <c r="G35" s="83"/>
      <c r="H35" s="10" t="s">
        <v>94</v>
      </c>
      <c r="I35" s="126">
        <v>-1.0908012100165924E-2</v>
      </c>
      <c r="J35" s="122"/>
      <c r="K35" s="114">
        <f t="shared" si="2"/>
        <v>-4.3269993416608928E-2</v>
      </c>
      <c r="L35" s="114">
        <f t="shared" si="3"/>
        <v>2.7493153197258851E-3</v>
      </c>
    </row>
    <row r="36" spans="2:12" ht="24" x14ac:dyDescent="0.2">
      <c r="B36" s="10" t="s">
        <v>95</v>
      </c>
      <c r="C36" s="11">
        <v>6.8014705882352942E-3</v>
      </c>
      <c r="D36" s="12">
        <v>8.2197643403154816E-2</v>
      </c>
      <c r="E36" s="118">
        <v>5440</v>
      </c>
      <c r="F36" s="119">
        <v>0</v>
      </c>
      <c r="G36" s="83"/>
      <c r="H36" s="10" t="s">
        <v>95</v>
      </c>
      <c r="I36" s="126">
        <v>-3.8677181190162513E-3</v>
      </c>
      <c r="J36" s="122"/>
      <c r="K36" s="114">
        <f t="shared" si="2"/>
        <v>-4.6733845265431791E-2</v>
      </c>
      <c r="L36" s="114">
        <f t="shared" si="3"/>
        <v>3.2003558667795229E-4</v>
      </c>
    </row>
    <row r="37" spans="2:12" ht="24" x14ac:dyDescent="0.2">
      <c r="B37" s="10" t="s">
        <v>96</v>
      </c>
      <c r="C37" s="11">
        <v>7.3529411764705881E-4</v>
      </c>
      <c r="D37" s="12">
        <v>2.7108827898205245E-2</v>
      </c>
      <c r="E37" s="118">
        <v>5440</v>
      </c>
      <c r="F37" s="119">
        <v>0</v>
      </c>
      <c r="G37" s="83"/>
      <c r="H37" s="10" t="s">
        <v>96</v>
      </c>
      <c r="I37" s="126">
        <v>-9.8542238446282042E-4</v>
      </c>
      <c r="J37" s="122"/>
      <c r="K37" s="114">
        <f t="shared" si="2"/>
        <v>-3.6323879913868193E-2</v>
      </c>
      <c r="L37" s="114">
        <f t="shared" si="3"/>
        <v>2.6728388457592491E-5</v>
      </c>
    </row>
    <row r="38" spans="2:12" x14ac:dyDescent="0.2">
      <c r="B38" s="10" t="s">
        <v>97</v>
      </c>
      <c r="C38" s="11">
        <v>1.2132352941176471E-2</v>
      </c>
      <c r="D38" s="12">
        <v>0.10948681433201726</v>
      </c>
      <c r="E38" s="118">
        <v>5440</v>
      </c>
      <c r="F38" s="119">
        <v>0</v>
      </c>
      <c r="G38" s="83"/>
      <c r="H38" s="10" t="s">
        <v>97</v>
      </c>
      <c r="I38" s="126">
        <v>-3.321877835968563E-4</v>
      </c>
      <c r="J38" s="122"/>
      <c r="K38" s="114">
        <f t="shared" si="2"/>
        <v>-2.997233650148764E-3</v>
      </c>
      <c r="L38" s="114">
        <f t="shared" si="3"/>
        <v>3.6810089488243098E-5</v>
      </c>
    </row>
    <row r="39" spans="2:12" x14ac:dyDescent="0.2">
      <c r="B39" s="10" t="s">
        <v>98</v>
      </c>
      <c r="C39" s="11">
        <v>1.3786764705882353E-2</v>
      </c>
      <c r="D39" s="12">
        <v>0.11661556360911107</v>
      </c>
      <c r="E39" s="118">
        <v>5440</v>
      </c>
      <c r="F39" s="119">
        <v>0</v>
      </c>
      <c r="G39" s="83"/>
      <c r="H39" s="10" t="s">
        <v>98</v>
      </c>
      <c r="I39" s="126">
        <v>-6.7629073958125662E-3</v>
      </c>
      <c r="J39" s="122"/>
      <c r="K39" s="114">
        <f t="shared" si="2"/>
        <v>-5.7193641881071629E-2</v>
      </c>
      <c r="L39" s="114">
        <f t="shared" si="3"/>
        <v>7.9953833011749706E-4</v>
      </c>
    </row>
    <row r="40" spans="2:12" ht="24" x14ac:dyDescent="0.2">
      <c r="B40" s="10" t="s">
        <v>99</v>
      </c>
      <c r="C40" s="11">
        <v>4.0441176470588239E-3</v>
      </c>
      <c r="D40" s="12">
        <v>6.3470491515418823E-2</v>
      </c>
      <c r="E40" s="118">
        <v>5440</v>
      </c>
      <c r="F40" s="119">
        <v>0</v>
      </c>
      <c r="G40" s="83"/>
      <c r="H40" s="10" t="s">
        <v>99</v>
      </c>
      <c r="I40" s="126">
        <v>-1.1045179939084689E-2</v>
      </c>
      <c r="J40" s="122"/>
      <c r="K40" s="114">
        <f t="shared" si="2"/>
        <v>-0.17331694885812809</v>
      </c>
      <c r="L40" s="114">
        <f t="shared" si="3"/>
        <v>7.0376022053872617E-4</v>
      </c>
    </row>
    <row r="41" spans="2:12" x14ac:dyDescent="0.2">
      <c r="B41" s="10" t="s">
        <v>100</v>
      </c>
      <c r="C41" s="11">
        <v>1.2867647058823529E-3</v>
      </c>
      <c r="D41" s="12">
        <v>3.5851711523561876E-2</v>
      </c>
      <c r="E41" s="118">
        <v>5440</v>
      </c>
      <c r="F41" s="119">
        <v>0</v>
      </c>
      <c r="G41" s="83"/>
      <c r="H41" s="10" t="s">
        <v>100</v>
      </c>
      <c r="I41" s="126">
        <v>-1.3082819696149501E-3</v>
      </c>
      <c r="J41" s="122"/>
      <c r="K41" s="114">
        <f t="shared" si="2"/>
        <v>-3.6444522814270831E-2</v>
      </c>
      <c r="L41" s="114">
        <f t="shared" si="3"/>
        <v>4.6955946935375639E-5</v>
      </c>
    </row>
    <row r="42" spans="2:12" x14ac:dyDescent="0.2">
      <c r="B42" s="10" t="s">
        <v>101</v>
      </c>
      <c r="C42" s="11">
        <v>1.838235294117647E-3</v>
      </c>
      <c r="D42" s="12">
        <v>4.2839158918845162E-2</v>
      </c>
      <c r="E42" s="118">
        <v>5440</v>
      </c>
      <c r="F42" s="119">
        <v>0</v>
      </c>
      <c r="G42" s="83"/>
      <c r="H42" s="10" t="s">
        <v>101</v>
      </c>
      <c r="I42" s="126">
        <v>2.1452041774600392E-3</v>
      </c>
      <c r="J42" s="122"/>
      <c r="K42" s="114">
        <f t="shared" si="2"/>
        <v>4.9983726139076742E-2</v>
      </c>
      <c r="L42" s="114">
        <f t="shared" si="3"/>
        <v>-9.2051061029607261E-5</v>
      </c>
    </row>
    <row r="43" spans="2:12" x14ac:dyDescent="0.2">
      <c r="B43" s="10" t="s">
        <v>102</v>
      </c>
      <c r="C43" s="11">
        <v>1.4705882352941176E-3</v>
      </c>
      <c r="D43" s="12">
        <v>3.8323564374191155E-2</v>
      </c>
      <c r="E43" s="118">
        <v>5440</v>
      </c>
      <c r="F43" s="119">
        <v>0</v>
      </c>
      <c r="G43" s="83"/>
      <c r="H43" s="10" t="s">
        <v>102</v>
      </c>
      <c r="I43" s="126">
        <v>-8.9879240370502253E-3</v>
      </c>
      <c r="J43" s="122"/>
      <c r="K43" s="114">
        <f t="shared" si="2"/>
        <v>-0.23418245792778089</v>
      </c>
      <c r="L43" s="114">
        <f t="shared" si="3"/>
        <v>3.4489316336933854E-4</v>
      </c>
    </row>
    <row r="44" spans="2:12" x14ac:dyDescent="0.2">
      <c r="B44" s="10" t="s">
        <v>103</v>
      </c>
      <c r="C44" s="11">
        <v>4.1360294117647058E-2</v>
      </c>
      <c r="D44" s="12">
        <v>0.19914042799321444</v>
      </c>
      <c r="E44" s="118">
        <v>5440</v>
      </c>
      <c r="F44" s="119">
        <v>0</v>
      </c>
      <c r="G44" s="83"/>
      <c r="H44" s="10" t="s">
        <v>103</v>
      </c>
      <c r="I44" s="126">
        <v>1.9839184189086818E-2</v>
      </c>
      <c r="J44" s="122"/>
      <c r="K44" s="114">
        <f t="shared" si="2"/>
        <v>9.5503609626770819E-2</v>
      </c>
      <c r="L44" s="114">
        <f t="shared" si="3"/>
        <v>-4.120481719275826E-3</v>
      </c>
    </row>
    <row r="45" spans="2:12" x14ac:dyDescent="0.2">
      <c r="B45" s="10" t="s">
        <v>104</v>
      </c>
      <c r="C45" s="11">
        <v>0.66415441176470591</v>
      </c>
      <c r="D45" s="12">
        <v>0.47232863462530161</v>
      </c>
      <c r="E45" s="118">
        <v>5440</v>
      </c>
      <c r="F45" s="119">
        <v>0</v>
      </c>
      <c r="G45" s="83"/>
      <c r="H45" s="10" t="s">
        <v>104</v>
      </c>
      <c r="I45" s="126">
        <v>7.5268249754119096E-2</v>
      </c>
      <c r="J45" s="122"/>
      <c r="K45" s="114">
        <f t="shared" si="2"/>
        <v>5.3518901377145184E-2</v>
      </c>
      <c r="L45" s="114">
        <f t="shared" si="3"/>
        <v>-0.10583677650554217</v>
      </c>
    </row>
    <row r="46" spans="2:12" x14ac:dyDescent="0.2">
      <c r="B46" s="10" t="s">
        <v>105</v>
      </c>
      <c r="C46" s="11">
        <v>0.2051470588235294</v>
      </c>
      <c r="D46" s="12">
        <v>0.40384616275974233</v>
      </c>
      <c r="E46" s="118">
        <v>5440</v>
      </c>
      <c r="F46" s="119">
        <v>0</v>
      </c>
      <c r="G46" s="83"/>
      <c r="H46" s="10" t="s">
        <v>105</v>
      </c>
      <c r="I46" s="126">
        <v>-6.9634017459212105E-2</v>
      </c>
      <c r="J46" s="122"/>
      <c r="K46" s="114">
        <f t="shared" si="2"/>
        <v>-0.13705417727669922</v>
      </c>
      <c r="L46" s="114">
        <f t="shared" si="3"/>
        <v>3.5372909768916813E-2</v>
      </c>
    </row>
    <row r="47" spans="2:12" x14ac:dyDescent="0.2">
      <c r="B47" s="10" t="s">
        <v>106</v>
      </c>
      <c r="C47" s="11">
        <v>6.81985294117647E-2</v>
      </c>
      <c r="D47" s="12">
        <v>0.25210944779890898</v>
      </c>
      <c r="E47" s="118">
        <v>5440</v>
      </c>
      <c r="F47" s="119">
        <v>0</v>
      </c>
      <c r="G47" s="83"/>
      <c r="H47" s="10" t="s">
        <v>106</v>
      </c>
      <c r="I47" s="126">
        <v>-4.4496768900206395E-2</v>
      </c>
      <c r="J47" s="122"/>
      <c r="K47" s="114">
        <f t="shared" si="2"/>
        <v>-0.16446093178827945</v>
      </c>
      <c r="L47" s="114">
        <f t="shared" si="3"/>
        <v>1.2036892028694353E-2</v>
      </c>
    </row>
    <row r="48" spans="2:12" x14ac:dyDescent="0.2">
      <c r="B48" s="10" t="s">
        <v>107</v>
      </c>
      <c r="C48" s="11">
        <v>5.5147058823529411E-4</v>
      </c>
      <c r="D48" s="12">
        <v>2.3479092921557435E-2</v>
      </c>
      <c r="E48" s="118">
        <v>5440</v>
      </c>
      <c r="F48" s="119">
        <v>0</v>
      </c>
      <c r="G48" s="83"/>
      <c r="H48" s="10" t="s">
        <v>107</v>
      </c>
      <c r="I48" s="126">
        <v>-3.5777028535344604E-3</v>
      </c>
      <c r="J48" s="122"/>
      <c r="K48" s="114">
        <f t="shared" si="2"/>
        <v>-0.15229420776959479</v>
      </c>
      <c r="L48" s="114">
        <f t="shared" si="3"/>
        <v>8.4032117584841709E-5</v>
      </c>
    </row>
    <row r="49" spans="2:12" x14ac:dyDescent="0.2">
      <c r="B49" s="10" t="s">
        <v>109</v>
      </c>
      <c r="C49" s="11">
        <v>2.0404411764705883E-2</v>
      </c>
      <c r="D49" s="12">
        <v>0.14139217339966537</v>
      </c>
      <c r="E49" s="118">
        <v>5440</v>
      </c>
      <c r="F49" s="119">
        <v>0</v>
      </c>
      <c r="G49" s="83"/>
      <c r="H49" s="10" t="s">
        <v>109</v>
      </c>
      <c r="I49" s="126">
        <v>-6.6900915352851469E-4</v>
      </c>
      <c r="J49" s="122"/>
      <c r="K49" s="114">
        <f t="shared" si="2"/>
        <v>-4.6350402538413247E-3</v>
      </c>
      <c r="L49" s="114">
        <f t="shared" si="3"/>
        <v>9.6545218272919316E-5</v>
      </c>
    </row>
    <row r="50" spans="2:12" x14ac:dyDescent="0.2">
      <c r="B50" s="10" t="s">
        <v>110</v>
      </c>
      <c r="C50" s="11">
        <v>0.8463235294117647</v>
      </c>
      <c r="D50" s="12">
        <v>0.36067149244438662</v>
      </c>
      <c r="E50" s="118">
        <v>5440</v>
      </c>
      <c r="F50" s="119">
        <v>0</v>
      </c>
      <c r="G50" s="83"/>
      <c r="H50" s="10" t="s">
        <v>110</v>
      </c>
      <c r="I50" s="126">
        <v>7.9891924102053855E-2</v>
      </c>
      <c r="J50" s="122"/>
      <c r="K50" s="114">
        <f t="shared" si="2"/>
        <v>3.4040696816092071E-2</v>
      </c>
      <c r="L50" s="114">
        <f t="shared" si="3"/>
        <v>-0.18746814370967449</v>
      </c>
    </row>
    <row r="51" spans="2:12" x14ac:dyDescent="0.2">
      <c r="B51" s="10" t="s">
        <v>111</v>
      </c>
      <c r="C51" s="11">
        <v>0.30257352941176469</v>
      </c>
      <c r="D51" s="12">
        <v>0.45941439550462559</v>
      </c>
      <c r="E51" s="118">
        <v>5440</v>
      </c>
      <c r="F51" s="119">
        <v>0</v>
      </c>
      <c r="G51" s="83"/>
      <c r="H51" s="10" t="s">
        <v>111</v>
      </c>
      <c r="I51" s="126">
        <v>6.3803858665821868E-3</v>
      </c>
      <c r="J51" s="122"/>
      <c r="K51" s="114">
        <f t="shared" si="2"/>
        <v>9.6859176365897554E-3</v>
      </c>
      <c r="L51" s="114">
        <f t="shared" si="3"/>
        <v>-4.2021666920998239E-3</v>
      </c>
    </row>
    <row r="52" spans="2:12" x14ac:dyDescent="0.2">
      <c r="B52" s="10" t="s">
        <v>112</v>
      </c>
      <c r="C52" s="11">
        <v>0.7474264705882353</v>
      </c>
      <c r="D52" s="12">
        <v>0.43452830778259427</v>
      </c>
      <c r="E52" s="118">
        <v>5440</v>
      </c>
      <c r="F52" s="119">
        <v>0</v>
      </c>
      <c r="G52" s="83"/>
      <c r="H52" s="10" t="s">
        <v>112</v>
      </c>
      <c r="I52" s="126">
        <v>7.4805943537857092E-2</v>
      </c>
      <c r="J52" s="122"/>
      <c r="K52" s="114">
        <f t="shared" si="2"/>
        <v>4.3481634779446672E-2</v>
      </c>
      <c r="L52" s="114">
        <f t="shared" si="3"/>
        <v>-0.12867272708386474</v>
      </c>
    </row>
    <row r="53" spans="2:12" x14ac:dyDescent="0.2">
      <c r="B53" s="10" t="s">
        <v>113</v>
      </c>
      <c r="C53" s="11">
        <v>2.3345588235294118E-2</v>
      </c>
      <c r="D53" s="12">
        <v>0.15101246239105648</v>
      </c>
      <c r="E53" s="118">
        <v>5440</v>
      </c>
      <c r="F53" s="119">
        <v>0</v>
      </c>
      <c r="G53" s="83"/>
      <c r="H53" s="10" t="s">
        <v>113</v>
      </c>
      <c r="I53" s="126">
        <v>2.7003326984616088E-2</v>
      </c>
      <c r="J53" s="122"/>
      <c r="K53" s="114">
        <f t="shared" si="2"/>
        <v>0.17464067544012271</v>
      </c>
      <c r="L53" s="114">
        <f t="shared" si="3"/>
        <v>-4.1745465426116296E-3</v>
      </c>
    </row>
    <row r="54" spans="2:12" x14ac:dyDescent="0.2">
      <c r="B54" s="10" t="s">
        <v>114</v>
      </c>
      <c r="C54" s="11">
        <v>0.10680147058823529</v>
      </c>
      <c r="D54" s="12">
        <v>0.3088890666934403</v>
      </c>
      <c r="E54" s="118">
        <v>5440</v>
      </c>
      <c r="F54" s="119">
        <v>0</v>
      </c>
      <c r="G54" s="83"/>
      <c r="H54" s="10" t="s">
        <v>114</v>
      </c>
      <c r="I54" s="126">
        <v>6.3503334911913054E-2</v>
      </c>
      <c r="J54" s="122"/>
      <c r="K54" s="114">
        <f t="shared" si="2"/>
        <v>0.18362930732137847</v>
      </c>
      <c r="L54" s="114">
        <f t="shared" si="3"/>
        <v>-2.1956910383560582E-2</v>
      </c>
    </row>
    <row r="55" spans="2:12" x14ac:dyDescent="0.2">
      <c r="B55" s="10" t="s">
        <v>115</v>
      </c>
      <c r="C55" s="11">
        <v>0.44724264705882355</v>
      </c>
      <c r="D55" s="12">
        <v>0.49725457695751729</v>
      </c>
      <c r="E55" s="118">
        <v>5440</v>
      </c>
      <c r="F55" s="119">
        <v>0</v>
      </c>
      <c r="G55" s="83"/>
      <c r="H55" s="10" t="s">
        <v>115</v>
      </c>
      <c r="I55" s="126">
        <v>9.0847306894215288E-2</v>
      </c>
      <c r="J55" s="122"/>
      <c r="K55" s="114">
        <f t="shared" si="2"/>
        <v>0.10098754080441849</v>
      </c>
      <c r="L55" s="114">
        <f t="shared" si="3"/>
        <v>-8.1710238369521182E-2</v>
      </c>
    </row>
    <row r="56" spans="2:12" x14ac:dyDescent="0.2">
      <c r="B56" s="10" t="s">
        <v>116</v>
      </c>
      <c r="C56" s="11">
        <v>4.9080882352941176E-2</v>
      </c>
      <c r="D56" s="12">
        <v>0.21605677568692994</v>
      </c>
      <c r="E56" s="118">
        <v>5440</v>
      </c>
      <c r="F56" s="119">
        <v>0</v>
      </c>
      <c r="G56" s="83"/>
      <c r="H56" s="10" t="s">
        <v>116</v>
      </c>
      <c r="I56" s="126">
        <v>3.4559062366222082E-2</v>
      </c>
      <c r="J56" s="122"/>
      <c r="K56" s="114">
        <f t="shared" si="2"/>
        <v>0.15210295065967505</v>
      </c>
      <c r="L56" s="114">
        <f t="shared" si="3"/>
        <v>-7.8506645710677038E-3</v>
      </c>
    </row>
    <row r="57" spans="2:12" x14ac:dyDescent="0.2">
      <c r="B57" s="10" t="s">
        <v>117</v>
      </c>
      <c r="C57" s="11">
        <v>0.14374999999999999</v>
      </c>
      <c r="D57" s="12">
        <v>0.3508683054244624</v>
      </c>
      <c r="E57" s="118">
        <v>5440</v>
      </c>
      <c r="F57" s="119">
        <v>0</v>
      </c>
      <c r="G57" s="83"/>
      <c r="H57" s="10" t="s">
        <v>117</v>
      </c>
      <c r="I57" s="126">
        <v>6.8376166659154927E-2</v>
      </c>
      <c r="J57" s="122"/>
      <c r="K57" s="114">
        <f t="shared" si="2"/>
        <v>0.16686344077466372</v>
      </c>
      <c r="L57" s="114">
        <f t="shared" si="3"/>
        <v>-2.8013570349031135E-2</v>
      </c>
    </row>
    <row r="58" spans="2:12" x14ac:dyDescent="0.2">
      <c r="B58" s="10" t="s">
        <v>118</v>
      </c>
      <c r="C58" s="11">
        <v>0.11948529411764706</v>
      </c>
      <c r="D58" s="12">
        <v>0.32438850468475017</v>
      </c>
      <c r="E58" s="118">
        <v>5440</v>
      </c>
      <c r="F58" s="119">
        <v>0</v>
      </c>
      <c r="G58" s="83"/>
      <c r="H58" s="10" t="s">
        <v>118</v>
      </c>
      <c r="I58" s="126">
        <v>6.661508863225872E-2</v>
      </c>
      <c r="J58" s="122"/>
      <c r="K58" s="114">
        <f t="shared" si="2"/>
        <v>0.18081887714043157</v>
      </c>
      <c r="L58" s="114">
        <f t="shared" si="3"/>
        <v>-2.4537008380225583E-2</v>
      </c>
    </row>
    <row r="59" spans="2:12" x14ac:dyDescent="0.2">
      <c r="B59" s="10" t="s">
        <v>119</v>
      </c>
      <c r="C59" s="11">
        <v>0.3053308823529412</v>
      </c>
      <c r="D59" s="12">
        <v>0.46058976486341274</v>
      </c>
      <c r="E59" s="118">
        <v>5440</v>
      </c>
      <c r="F59" s="119">
        <v>0</v>
      </c>
      <c r="G59" s="83"/>
      <c r="H59" s="10" t="s">
        <v>119</v>
      </c>
      <c r="I59" s="126">
        <v>6.3687225525066171E-2</v>
      </c>
      <c r="J59" s="122"/>
      <c r="K59" s="114">
        <f t="shared" ref="K59:K83" si="4">((1-C59)/D59)*I59</f>
        <v>9.6054129153318735E-2</v>
      </c>
      <c r="L59" s="114">
        <f t="shared" si="1"/>
        <v>-4.2219081376994559E-2</v>
      </c>
    </row>
    <row r="60" spans="2:12" x14ac:dyDescent="0.2">
      <c r="B60" s="10" t="s">
        <v>120</v>
      </c>
      <c r="C60" s="11">
        <v>0.19466911764705883</v>
      </c>
      <c r="D60" s="12">
        <v>0.39598216646188689</v>
      </c>
      <c r="E60" s="118">
        <v>5440</v>
      </c>
      <c r="F60" s="119">
        <v>0</v>
      </c>
      <c r="G60" s="83"/>
      <c r="H60" s="10" t="s">
        <v>120</v>
      </c>
      <c r="I60" s="126">
        <v>5.1588432222136361E-2</v>
      </c>
      <c r="J60" s="122"/>
      <c r="K60" s="114">
        <f t="shared" si="4"/>
        <v>0.10491825430390117</v>
      </c>
      <c r="L60" s="114">
        <f t="shared" si="1"/>
        <v>-2.5361431478619346E-2</v>
      </c>
    </row>
    <row r="61" spans="2:12" x14ac:dyDescent="0.2">
      <c r="B61" s="10" t="s">
        <v>121</v>
      </c>
      <c r="C61" s="11">
        <v>0.50459558823529416</v>
      </c>
      <c r="D61" s="12">
        <v>0.50002484040044126</v>
      </c>
      <c r="E61" s="118">
        <v>5440</v>
      </c>
      <c r="F61" s="119">
        <v>0</v>
      </c>
      <c r="G61" s="83"/>
      <c r="H61" s="10" t="s">
        <v>121</v>
      </c>
      <c r="I61" s="126">
        <v>5.9619656690982306E-2</v>
      </c>
      <c r="J61" s="122"/>
      <c r="K61" s="114">
        <f t="shared" si="4"/>
        <v>5.9068747322545488E-2</v>
      </c>
      <c r="L61" s="114">
        <f t="shared" si="1"/>
        <v>-6.0164642449123333E-2</v>
      </c>
    </row>
    <row r="62" spans="2:12" x14ac:dyDescent="0.2">
      <c r="B62" s="10" t="s">
        <v>122</v>
      </c>
      <c r="C62" s="11">
        <v>0.96599264705882348</v>
      </c>
      <c r="D62" s="12">
        <v>0.18126470356112587</v>
      </c>
      <c r="E62" s="118">
        <v>5440</v>
      </c>
      <c r="F62" s="119">
        <v>0</v>
      </c>
      <c r="G62" s="83"/>
      <c r="H62" s="10" t="s">
        <v>122</v>
      </c>
      <c r="I62" s="126">
        <v>2.0057980520508091E-2</v>
      </c>
      <c r="J62" s="122"/>
      <c r="K62" s="114">
        <f t="shared" si="4"/>
        <v>3.7631089199786695E-3</v>
      </c>
      <c r="L62" s="114">
        <f t="shared" si="1"/>
        <v>-0.10689263445669125</v>
      </c>
    </row>
    <row r="63" spans="2:12" x14ac:dyDescent="0.2">
      <c r="B63" s="10" t="s">
        <v>123</v>
      </c>
      <c r="C63" s="11">
        <v>5.1286764705882351E-2</v>
      </c>
      <c r="D63" s="12">
        <v>0.22060230804206024</v>
      </c>
      <c r="E63" s="118">
        <v>5440</v>
      </c>
      <c r="F63" s="119">
        <v>0</v>
      </c>
      <c r="G63" s="83"/>
      <c r="H63" s="10" t="s">
        <v>123</v>
      </c>
      <c r="I63" s="126">
        <v>1.1591943994473195E-2</v>
      </c>
      <c r="J63" s="122"/>
      <c r="K63" s="114">
        <f t="shared" si="4"/>
        <v>4.9851838758858784E-2</v>
      </c>
      <c r="L63" s="114">
        <f t="shared" si="1"/>
        <v>-2.6949550501301294E-3</v>
      </c>
    </row>
    <row r="64" spans="2:12" x14ac:dyDescent="0.2">
      <c r="B64" s="10" t="s">
        <v>124</v>
      </c>
      <c r="C64" s="11">
        <v>2.8308823529411765E-2</v>
      </c>
      <c r="D64" s="12">
        <v>0.16586889848033809</v>
      </c>
      <c r="E64" s="118">
        <v>5440</v>
      </c>
      <c r="F64" s="119">
        <v>0</v>
      </c>
      <c r="G64" s="83"/>
      <c r="H64" s="10" t="s">
        <v>124</v>
      </c>
      <c r="I64" s="126">
        <v>1.1001384329113453E-3</v>
      </c>
      <c r="J64" s="122"/>
      <c r="K64" s="114">
        <f t="shared" si="4"/>
        <v>6.4448176719691178E-3</v>
      </c>
      <c r="L64" s="114">
        <f t="shared" si="1"/>
        <v>-1.8776048457874462E-4</v>
      </c>
    </row>
    <row r="65" spans="2:12" x14ac:dyDescent="0.2">
      <c r="B65" s="10" t="s">
        <v>125</v>
      </c>
      <c r="C65" s="11">
        <v>9.5955882352941183E-2</v>
      </c>
      <c r="D65" s="12">
        <v>0.29455780470854687</v>
      </c>
      <c r="E65" s="118">
        <v>5440</v>
      </c>
      <c r="F65" s="119">
        <v>0</v>
      </c>
      <c r="G65" s="83"/>
      <c r="H65" s="10" t="s">
        <v>125</v>
      </c>
      <c r="I65" s="126">
        <v>-5.1093985971922933E-2</v>
      </c>
      <c r="J65" s="122"/>
      <c r="K65" s="114">
        <f t="shared" si="4"/>
        <v>-0.1568154593994297</v>
      </c>
      <c r="L65" s="114">
        <f t="shared" si="1"/>
        <v>1.6644503824014296E-2</v>
      </c>
    </row>
    <row r="66" spans="2:12" x14ac:dyDescent="0.2">
      <c r="B66" s="10" t="s">
        <v>126</v>
      </c>
      <c r="C66" s="11">
        <v>0.1849264705882353</v>
      </c>
      <c r="D66" s="12">
        <v>0.38827359378991594</v>
      </c>
      <c r="E66" s="118">
        <v>5440</v>
      </c>
      <c r="F66" s="119">
        <v>0</v>
      </c>
      <c r="G66" s="83"/>
      <c r="H66" s="10" t="s">
        <v>126</v>
      </c>
      <c r="I66" s="126">
        <v>6.5552428183671088E-2</v>
      </c>
      <c r="J66" s="122"/>
      <c r="K66" s="114">
        <f t="shared" si="4"/>
        <v>0.13760927824024402</v>
      </c>
      <c r="L66" s="114">
        <f t="shared" si="1"/>
        <v>-3.1221230020226771E-2</v>
      </c>
    </row>
    <row r="67" spans="2:12" x14ac:dyDescent="0.2">
      <c r="B67" s="10" t="s">
        <v>127</v>
      </c>
      <c r="C67" s="11">
        <v>4.9632352941176468E-3</v>
      </c>
      <c r="D67" s="12">
        <v>7.0281644741841828E-2</v>
      </c>
      <c r="E67" s="118">
        <v>5440</v>
      </c>
      <c r="F67" s="119">
        <v>0</v>
      </c>
      <c r="G67" s="83"/>
      <c r="H67" s="10" t="s">
        <v>127</v>
      </c>
      <c r="I67" s="126">
        <v>8.5295650926082087E-3</v>
      </c>
      <c r="J67" s="122"/>
      <c r="K67" s="114">
        <f t="shared" si="4"/>
        <v>0.12076027653126721</v>
      </c>
      <c r="L67" s="114">
        <f t="shared" si="1"/>
        <v>-6.0235127772847129E-4</v>
      </c>
    </row>
    <row r="68" spans="2:12" x14ac:dyDescent="0.2">
      <c r="B68" s="10" t="s">
        <v>128</v>
      </c>
      <c r="C68" s="11">
        <v>0.28106617647058824</v>
      </c>
      <c r="D68" s="12">
        <v>0.44956104434611499</v>
      </c>
      <c r="E68" s="118">
        <v>5440</v>
      </c>
      <c r="F68" s="119">
        <v>0</v>
      </c>
      <c r="G68" s="83"/>
      <c r="H68" s="10" t="s">
        <v>128</v>
      </c>
      <c r="I68" s="126">
        <v>7.7538104755081314E-2</v>
      </c>
      <c r="J68" s="122"/>
      <c r="K68" s="114">
        <f t="shared" si="4"/>
        <v>0.12399821297211205</v>
      </c>
      <c r="L68" s="114">
        <f t="shared" si="1"/>
        <v>-4.847692856925577E-2</v>
      </c>
    </row>
    <row r="69" spans="2:12" x14ac:dyDescent="0.2">
      <c r="B69" s="10" t="s">
        <v>129</v>
      </c>
      <c r="C69" s="11">
        <v>0.70900735294117645</v>
      </c>
      <c r="D69" s="12">
        <v>0.45426188384147498</v>
      </c>
      <c r="E69" s="118">
        <v>5440</v>
      </c>
      <c r="F69" s="119">
        <v>0</v>
      </c>
      <c r="G69" s="83"/>
      <c r="H69" s="10" t="s">
        <v>129</v>
      </c>
      <c r="I69" s="126">
        <v>2.7445975358445757E-2</v>
      </c>
      <c r="J69" s="122"/>
      <c r="K69" s="114">
        <f t="shared" si="4"/>
        <v>1.7581437722942371E-2</v>
      </c>
      <c r="L69" s="114">
        <f t="shared" si="1"/>
        <v>-4.2837400693233559E-2</v>
      </c>
    </row>
    <row r="70" spans="2:12" x14ac:dyDescent="0.2">
      <c r="B70" s="10" t="s">
        <v>130</v>
      </c>
      <c r="C70" s="11">
        <v>7.904411764705882E-2</v>
      </c>
      <c r="D70" s="12">
        <v>0.26983240950094994</v>
      </c>
      <c r="E70" s="118">
        <v>5440</v>
      </c>
      <c r="F70" s="119">
        <v>0</v>
      </c>
      <c r="G70" s="83"/>
      <c r="H70" s="10" t="s">
        <v>130</v>
      </c>
      <c r="I70" s="126">
        <v>3.7785859631226978E-2</v>
      </c>
      <c r="J70" s="122"/>
      <c r="K70" s="114">
        <f t="shared" si="4"/>
        <v>0.12896564116038298</v>
      </c>
      <c r="L70" s="114">
        <f t="shared" si="1"/>
        <v>-1.1068907325142648E-2</v>
      </c>
    </row>
    <row r="71" spans="2:12" x14ac:dyDescent="0.2">
      <c r="B71" s="10" t="s">
        <v>131</v>
      </c>
      <c r="C71" s="11">
        <v>2.8676470588235293E-2</v>
      </c>
      <c r="D71" s="12">
        <v>0.16691090979570627</v>
      </c>
      <c r="E71" s="118">
        <v>5440</v>
      </c>
      <c r="F71" s="119">
        <v>0</v>
      </c>
      <c r="G71" s="83"/>
      <c r="H71" s="10" t="s">
        <v>131</v>
      </c>
      <c r="I71" s="126">
        <v>3.2520359780982187E-2</v>
      </c>
      <c r="J71" s="122"/>
      <c r="K71" s="114">
        <f t="shared" si="4"/>
        <v>0.18924940663774759</v>
      </c>
      <c r="L71" s="114">
        <f t="shared" si="1"/>
        <v>-5.5872269938472023E-3</v>
      </c>
    </row>
    <row r="72" spans="2:12" x14ac:dyDescent="0.2">
      <c r="B72" s="10" t="s">
        <v>132</v>
      </c>
      <c r="C72" s="11">
        <v>3.5477941176470587E-2</v>
      </c>
      <c r="D72" s="12">
        <v>0.18500148196011823</v>
      </c>
      <c r="E72" s="118">
        <v>5440</v>
      </c>
      <c r="F72" s="119">
        <v>0</v>
      </c>
      <c r="G72" s="83"/>
      <c r="H72" s="10" t="s">
        <v>132</v>
      </c>
      <c r="I72" s="126">
        <v>1.0605054573837081E-2</v>
      </c>
      <c r="J72" s="122"/>
      <c r="K72" s="114">
        <f t="shared" si="4"/>
        <v>5.5290416936758964E-2</v>
      </c>
      <c r="L72" s="114">
        <f t="shared" ref="L72:L135" si="5">((0-C72)/D72)*I72</f>
        <v>-2.033743180635502E-3</v>
      </c>
    </row>
    <row r="73" spans="2:12" x14ac:dyDescent="0.2">
      <c r="B73" s="10" t="s">
        <v>133</v>
      </c>
      <c r="C73" s="11">
        <v>2.5367647058823529E-2</v>
      </c>
      <c r="D73" s="12">
        <v>0.15725353812835494</v>
      </c>
      <c r="E73" s="118">
        <v>5440</v>
      </c>
      <c r="F73" s="119">
        <v>0</v>
      </c>
      <c r="G73" s="83"/>
      <c r="H73" s="10" t="s">
        <v>133</v>
      </c>
      <c r="I73" s="126">
        <v>-2.5828746070281027E-2</v>
      </c>
      <c r="J73" s="122"/>
      <c r="K73" s="114">
        <f t="shared" si="4"/>
        <v>-0.16008244937198673</v>
      </c>
      <c r="L73" s="114">
        <f t="shared" si="5"/>
        <v>4.1666122243180252E-3</v>
      </c>
    </row>
    <row r="74" spans="2:12" x14ac:dyDescent="0.2">
      <c r="B74" s="10" t="s">
        <v>134</v>
      </c>
      <c r="C74" s="11">
        <v>0.10863970588235294</v>
      </c>
      <c r="D74" s="12">
        <v>0.3112152380623574</v>
      </c>
      <c r="E74" s="118">
        <v>5440</v>
      </c>
      <c r="F74" s="119">
        <v>0</v>
      </c>
      <c r="G74" s="83"/>
      <c r="H74" s="10" t="s">
        <v>134</v>
      </c>
      <c r="I74" s="126">
        <v>-7.5116728484677153E-2</v>
      </c>
      <c r="J74" s="122"/>
      <c r="K74" s="114">
        <f t="shared" si="4"/>
        <v>-0.2151439293658283</v>
      </c>
      <c r="L74" s="114">
        <f t="shared" si="5"/>
        <v>2.6221914261745624E-2</v>
      </c>
    </row>
    <row r="75" spans="2:12" x14ac:dyDescent="0.2">
      <c r="B75" s="10" t="s">
        <v>135</v>
      </c>
      <c r="C75" s="11">
        <v>9.0073529411764698E-3</v>
      </c>
      <c r="D75" s="12">
        <v>9.4487362568830377E-2</v>
      </c>
      <c r="E75" s="118">
        <v>5440</v>
      </c>
      <c r="F75" s="119">
        <v>0</v>
      </c>
      <c r="G75" s="83"/>
      <c r="H75" s="10" t="s">
        <v>135</v>
      </c>
      <c r="I75" s="126">
        <v>-2.1925910224510362E-2</v>
      </c>
      <c r="J75" s="122"/>
      <c r="K75" s="114">
        <f t="shared" si="4"/>
        <v>-0.22996107862290407</v>
      </c>
      <c r="L75" s="114">
        <f t="shared" si="5"/>
        <v>2.0901674740349285E-3</v>
      </c>
    </row>
    <row r="76" spans="2:12" x14ac:dyDescent="0.2">
      <c r="B76" s="10" t="s">
        <v>136</v>
      </c>
      <c r="C76" s="11">
        <v>4.7794117647058827E-3</v>
      </c>
      <c r="D76" s="12">
        <v>6.8974223576256349E-2</v>
      </c>
      <c r="E76" s="118">
        <v>5440</v>
      </c>
      <c r="F76" s="119">
        <v>0</v>
      </c>
      <c r="G76" s="83"/>
      <c r="H76" s="10" t="s">
        <v>136</v>
      </c>
      <c r="I76" s="126">
        <v>-7.866851846172581E-3</v>
      </c>
      <c r="J76" s="122"/>
      <c r="K76" s="114">
        <f t="shared" si="4"/>
        <v>-0.11350983767511265</v>
      </c>
      <c r="L76" s="114">
        <f t="shared" si="5"/>
        <v>5.451155854364479E-4</v>
      </c>
    </row>
    <row r="77" spans="2:12" x14ac:dyDescent="0.2">
      <c r="B77" s="10" t="s">
        <v>137</v>
      </c>
      <c r="C77" s="11">
        <v>0.19191176470588237</v>
      </c>
      <c r="D77" s="12">
        <v>0.3938402622497707</v>
      </c>
      <c r="E77" s="118">
        <v>5440</v>
      </c>
      <c r="F77" s="119">
        <v>0</v>
      </c>
      <c r="G77" s="83"/>
      <c r="H77" s="10" t="s">
        <v>137</v>
      </c>
      <c r="I77" s="126">
        <v>-7.1424949220537381E-2</v>
      </c>
      <c r="J77" s="122"/>
      <c r="K77" s="114">
        <f t="shared" si="4"/>
        <v>-0.14655094134329996</v>
      </c>
      <c r="L77" s="114">
        <f t="shared" si="5"/>
        <v>3.4804181702093984E-2</v>
      </c>
    </row>
    <row r="78" spans="2:12" x14ac:dyDescent="0.2">
      <c r="B78" s="10" t="s">
        <v>138</v>
      </c>
      <c r="C78" s="11">
        <v>1.1948529411764705E-2</v>
      </c>
      <c r="D78" s="12">
        <v>0.10866431167826548</v>
      </c>
      <c r="E78" s="118">
        <v>5440</v>
      </c>
      <c r="F78" s="119">
        <v>0</v>
      </c>
      <c r="G78" s="83"/>
      <c r="H78" s="10" t="s">
        <v>138</v>
      </c>
      <c r="I78" s="126">
        <v>-2.6436539359571597E-2</v>
      </c>
      <c r="J78" s="122"/>
      <c r="K78" s="114">
        <f t="shared" si="4"/>
        <v>-0.24037939584825999</v>
      </c>
      <c r="L78" s="114">
        <f t="shared" si="5"/>
        <v>2.9069136242115164E-3</v>
      </c>
    </row>
    <row r="79" spans="2:12" x14ac:dyDescent="0.2">
      <c r="B79" s="10" t="s">
        <v>139</v>
      </c>
      <c r="C79" s="11">
        <v>1.525735294117647E-2</v>
      </c>
      <c r="D79" s="12">
        <v>0.12258600449874558</v>
      </c>
      <c r="E79" s="118">
        <v>5440</v>
      </c>
      <c r="F79" s="119">
        <v>0</v>
      </c>
      <c r="G79" s="83"/>
      <c r="H79" s="10" t="s">
        <v>139</v>
      </c>
      <c r="I79" s="126">
        <v>-1.0506914883328104E-2</v>
      </c>
      <c r="J79" s="122"/>
      <c r="K79" s="114">
        <f t="shared" si="4"/>
        <v>-8.4402842044959084E-2</v>
      </c>
      <c r="L79" s="114">
        <f t="shared" si="5"/>
        <v>1.3077162385162599E-3</v>
      </c>
    </row>
    <row r="80" spans="2:12" x14ac:dyDescent="0.2">
      <c r="B80" s="10" t="s">
        <v>140</v>
      </c>
      <c r="C80" s="11">
        <v>9.9264705882352935E-3</v>
      </c>
      <c r="D80" s="12">
        <v>9.9145058918208753E-2</v>
      </c>
      <c r="E80" s="118">
        <v>5440</v>
      </c>
      <c r="F80" s="119">
        <v>0</v>
      </c>
      <c r="G80" s="83"/>
      <c r="H80" s="10" t="s">
        <v>140</v>
      </c>
      <c r="I80" s="126">
        <v>-1.9276621494010389E-2</v>
      </c>
      <c r="J80" s="122"/>
      <c r="K80" s="114">
        <f t="shared" si="4"/>
        <v>-0.19249847532446615</v>
      </c>
      <c r="L80" s="114">
        <f t="shared" si="5"/>
        <v>1.9299884269441462E-3</v>
      </c>
    </row>
    <row r="81" spans="2:12" x14ac:dyDescent="0.2">
      <c r="B81" s="10" t="s">
        <v>141</v>
      </c>
      <c r="C81" s="11">
        <v>3.6764705882352941E-3</v>
      </c>
      <c r="D81" s="12">
        <v>6.0527907722032738E-2</v>
      </c>
      <c r="E81" s="118">
        <v>5440</v>
      </c>
      <c r="F81" s="119">
        <v>0</v>
      </c>
      <c r="G81" s="83"/>
      <c r="H81" s="10" t="s">
        <v>141</v>
      </c>
      <c r="I81" s="126">
        <v>-1.3641402326292559E-2</v>
      </c>
      <c r="J81" s="122"/>
      <c r="K81" s="114">
        <f t="shared" si="4"/>
        <v>-0.22454518293072132</v>
      </c>
      <c r="L81" s="114">
        <f t="shared" si="5"/>
        <v>8.2858001081446986E-4</v>
      </c>
    </row>
    <row r="82" spans="2:12" x14ac:dyDescent="0.2">
      <c r="B82" s="10" t="s">
        <v>142</v>
      </c>
      <c r="C82" s="11">
        <v>2.9411764705882353E-3</v>
      </c>
      <c r="D82" s="12">
        <v>5.4157779846845021E-2</v>
      </c>
      <c r="E82" s="118">
        <v>5440</v>
      </c>
      <c r="F82" s="119">
        <v>0</v>
      </c>
      <c r="G82" s="83"/>
      <c r="H82" s="10" t="s">
        <v>142</v>
      </c>
      <c r="I82" s="126">
        <v>-2.4045192434855775E-3</v>
      </c>
      <c r="J82" s="122"/>
      <c r="K82" s="114">
        <f t="shared" si="4"/>
        <v>-4.4267825136912908E-2</v>
      </c>
      <c r="L82" s="114">
        <f t="shared" si="5"/>
        <v>1.3058355497614426E-4</v>
      </c>
    </row>
    <row r="83" spans="2:12" x14ac:dyDescent="0.2">
      <c r="B83" s="10" t="s">
        <v>143</v>
      </c>
      <c r="C83" s="11">
        <v>0.11801470588235294</v>
      </c>
      <c r="D83" s="12">
        <v>0.32265519099905771</v>
      </c>
      <c r="E83" s="118">
        <v>5440</v>
      </c>
      <c r="F83" s="119">
        <v>0</v>
      </c>
      <c r="G83" s="83"/>
      <c r="H83" s="10" t="s">
        <v>143</v>
      </c>
      <c r="I83" s="126">
        <v>5.7512709434876137E-2</v>
      </c>
      <c r="J83" s="122"/>
      <c r="K83" s="114">
        <f t="shared" si="4"/>
        <v>0.15721229771434281</v>
      </c>
      <c r="L83" s="114">
        <f t="shared" si="5"/>
        <v>-2.1035909781702396E-2</v>
      </c>
    </row>
    <row r="84" spans="2:12" x14ac:dyDescent="0.2">
      <c r="B84" s="10" t="s">
        <v>144</v>
      </c>
      <c r="C84" s="11">
        <v>0.63492647058823526</v>
      </c>
      <c r="D84" s="12">
        <v>0.48149503083169237</v>
      </c>
      <c r="E84" s="118">
        <v>5440</v>
      </c>
      <c r="F84" s="119">
        <v>0</v>
      </c>
      <c r="G84" s="83"/>
      <c r="H84" s="10" t="s">
        <v>144</v>
      </c>
      <c r="I84" s="126">
        <v>3.4348661938281663E-2</v>
      </c>
      <c r="J84" s="122"/>
      <c r="K84" s="114">
        <f t="shared" ref="K84:K137" si="6">((1-C84)/D84)*I84</f>
        <v>2.6043440620186473E-2</v>
      </c>
      <c r="L84" s="114">
        <f t="shared" si="5"/>
        <v>-4.5294080514664679E-2</v>
      </c>
    </row>
    <row r="85" spans="2:12" x14ac:dyDescent="0.2">
      <c r="B85" s="10" t="s">
        <v>145</v>
      </c>
      <c r="C85" s="11">
        <v>9.3749999999999997E-3</v>
      </c>
      <c r="D85" s="12">
        <v>9.6378508382839026E-2</v>
      </c>
      <c r="E85" s="118">
        <v>5440</v>
      </c>
      <c r="F85" s="119">
        <v>0</v>
      </c>
      <c r="G85" s="83"/>
      <c r="H85" s="10" t="s">
        <v>145</v>
      </c>
      <c r="I85" s="126">
        <v>-1.7188639191129441E-4</v>
      </c>
      <c r="J85" s="122"/>
      <c r="K85" s="114">
        <f t="shared" si="6"/>
        <v>-1.766731606913361E-3</v>
      </c>
      <c r="L85" s="114">
        <f t="shared" si="5"/>
        <v>1.6719857478675338E-5</v>
      </c>
    </row>
    <row r="86" spans="2:12" x14ac:dyDescent="0.2">
      <c r="B86" s="10" t="s">
        <v>146</v>
      </c>
      <c r="C86" s="11">
        <v>2.022058823529412E-3</v>
      </c>
      <c r="D86" s="12">
        <v>4.4925951522832151E-2</v>
      </c>
      <c r="E86" s="118">
        <v>5440</v>
      </c>
      <c r="F86" s="119">
        <v>0</v>
      </c>
      <c r="G86" s="83"/>
      <c r="H86" s="10" t="s">
        <v>146</v>
      </c>
      <c r="I86" s="126">
        <v>1.7562767980789772E-3</v>
      </c>
      <c r="J86" s="122"/>
      <c r="K86" s="114">
        <f t="shared" si="6"/>
        <v>3.9013653437971058E-2</v>
      </c>
      <c r="L86" s="114">
        <f t="shared" si="5"/>
        <v>-7.9047741355255428E-5</v>
      </c>
    </row>
    <row r="87" spans="2:12" x14ac:dyDescent="0.2">
      <c r="B87" s="10" t="s">
        <v>147</v>
      </c>
      <c r="C87" s="11">
        <v>9.7426470588235295E-3</v>
      </c>
      <c r="D87" s="12">
        <v>9.8231877171163176E-2</v>
      </c>
      <c r="E87" s="118">
        <v>5440</v>
      </c>
      <c r="F87" s="119">
        <v>0</v>
      </c>
      <c r="G87" s="83"/>
      <c r="H87" s="10" t="s">
        <v>147</v>
      </c>
      <c r="I87" s="126">
        <v>-1.7016276463205065E-2</v>
      </c>
      <c r="J87" s="122"/>
      <c r="K87" s="114">
        <f t="shared" si="6"/>
        <v>-0.17153793017726532</v>
      </c>
      <c r="L87" s="114">
        <f t="shared" si="5"/>
        <v>1.687675941970496E-3</v>
      </c>
    </row>
    <row r="88" spans="2:12" x14ac:dyDescent="0.2">
      <c r="B88" s="10" t="s">
        <v>148</v>
      </c>
      <c r="C88" s="11">
        <v>2.7757352941176469E-2</v>
      </c>
      <c r="D88" s="12">
        <v>0.16429194756562318</v>
      </c>
      <c r="E88" s="118">
        <v>5440</v>
      </c>
      <c r="F88" s="119">
        <v>0</v>
      </c>
      <c r="G88" s="83"/>
      <c r="H88" s="10" t="s">
        <v>148</v>
      </c>
      <c r="I88" s="126">
        <v>-3.0261472458470429E-2</v>
      </c>
      <c r="J88" s="122"/>
      <c r="K88" s="114">
        <f t="shared" si="6"/>
        <v>-0.17908056069010406</v>
      </c>
      <c r="L88" s="114">
        <f t="shared" si="5"/>
        <v>5.1127178415968444E-3</v>
      </c>
    </row>
    <row r="89" spans="2:12" x14ac:dyDescent="0.2">
      <c r="B89" s="10" t="s">
        <v>149</v>
      </c>
      <c r="C89" s="11">
        <v>9.9264705882352935E-3</v>
      </c>
      <c r="D89" s="12">
        <v>9.9145058918216816E-2</v>
      </c>
      <c r="E89" s="118">
        <v>5440</v>
      </c>
      <c r="F89" s="119">
        <v>0</v>
      </c>
      <c r="G89" s="83"/>
      <c r="H89" s="10" t="s">
        <v>149</v>
      </c>
      <c r="I89" s="126">
        <v>-1.8477258988451897E-2</v>
      </c>
      <c r="J89" s="122"/>
      <c r="K89" s="114">
        <f t="shared" si="6"/>
        <v>-0.1845159528892118</v>
      </c>
      <c r="L89" s="114">
        <f t="shared" si="5"/>
        <v>1.8499557103634305E-3</v>
      </c>
    </row>
    <row r="90" spans="2:12" x14ac:dyDescent="0.2">
      <c r="B90" s="10" t="s">
        <v>150</v>
      </c>
      <c r="C90" s="11">
        <v>2.5000000000000001E-2</v>
      </c>
      <c r="D90" s="12">
        <v>0.15613930165829962</v>
      </c>
      <c r="E90" s="118">
        <v>5440</v>
      </c>
      <c r="F90" s="119">
        <v>0</v>
      </c>
      <c r="G90" s="83"/>
      <c r="H90" s="10" t="s">
        <v>150</v>
      </c>
      <c r="I90" s="126">
        <v>-2.2920165886963627E-2</v>
      </c>
      <c r="J90" s="122"/>
      <c r="K90" s="114">
        <f t="shared" si="6"/>
        <v>-0.14312323356418488</v>
      </c>
      <c r="L90" s="114">
        <f t="shared" si="5"/>
        <v>3.6698265016457668E-3</v>
      </c>
    </row>
    <row r="91" spans="2:12" x14ac:dyDescent="0.2">
      <c r="B91" s="10" t="s">
        <v>151</v>
      </c>
      <c r="C91" s="11">
        <v>1.0845588235294117E-2</v>
      </c>
      <c r="D91" s="12">
        <v>0.103585394073858</v>
      </c>
      <c r="E91" s="118">
        <v>5440</v>
      </c>
      <c r="F91" s="119">
        <v>0</v>
      </c>
      <c r="G91" s="83"/>
      <c r="H91" s="10" t="s">
        <v>151</v>
      </c>
      <c r="I91" s="126">
        <v>-1.871625261902081E-2</v>
      </c>
      <c r="J91" s="122"/>
      <c r="K91" s="114">
        <f t="shared" si="6"/>
        <v>-0.17872465529847689</v>
      </c>
      <c r="L91" s="114">
        <f t="shared" si="5"/>
        <v>1.9596273299777251E-3</v>
      </c>
    </row>
    <row r="92" spans="2:12" x14ac:dyDescent="0.2">
      <c r="B92" s="10" t="s">
        <v>152</v>
      </c>
      <c r="C92" s="11">
        <v>3.8051470588235291E-2</v>
      </c>
      <c r="D92" s="12">
        <v>0.19133814571665786</v>
      </c>
      <c r="E92" s="118">
        <v>5440</v>
      </c>
      <c r="F92" s="119">
        <v>0</v>
      </c>
      <c r="G92" s="83"/>
      <c r="H92" s="10" t="s">
        <v>152</v>
      </c>
      <c r="I92" s="126">
        <v>-2.5685850619366977E-2</v>
      </c>
      <c r="J92" s="122"/>
      <c r="K92" s="114">
        <f t="shared" si="6"/>
        <v>-0.12913507726044202</v>
      </c>
      <c r="L92" s="114">
        <f t="shared" si="5"/>
        <v>5.1081523013398623E-3</v>
      </c>
    </row>
    <row r="93" spans="2:12" x14ac:dyDescent="0.2">
      <c r="B93" s="10" t="s">
        <v>153</v>
      </c>
      <c r="C93" s="11">
        <v>3.3088235294117647E-3</v>
      </c>
      <c r="D93" s="12">
        <v>5.743240857550741E-2</v>
      </c>
      <c r="E93" s="118">
        <v>5440</v>
      </c>
      <c r="F93" s="119">
        <v>0</v>
      </c>
      <c r="G93" s="83"/>
      <c r="H93" s="10" t="s">
        <v>153</v>
      </c>
      <c r="I93" s="126">
        <v>-7.2977807901878104E-3</v>
      </c>
      <c r="J93" s="122"/>
      <c r="K93" s="114">
        <f t="shared" si="6"/>
        <v>-0.12664685152171481</v>
      </c>
      <c r="L93" s="114">
        <f t="shared" si="5"/>
        <v>4.2044325477515063E-4</v>
      </c>
    </row>
    <row r="94" spans="2:12" x14ac:dyDescent="0.2">
      <c r="B94" s="10" t="s">
        <v>154</v>
      </c>
      <c r="C94" s="11">
        <v>7.169117647058823E-2</v>
      </c>
      <c r="D94" s="12">
        <v>0.25799958852144234</v>
      </c>
      <c r="E94" s="118">
        <v>5440</v>
      </c>
      <c r="F94" s="119">
        <v>0</v>
      </c>
      <c r="G94" s="83"/>
      <c r="H94" s="10" t="s">
        <v>154</v>
      </c>
      <c r="I94" s="126">
        <v>-1.0605552926809108E-2</v>
      </c>
      <c r="J94" s="122"/>
      <c r="K94" s="114">
        <f t="shared" si="6"/>
        <v>-3.8159860706703554E-2</v>
      </c>
      <c r="L94" s="114">
        <f t="shared" si="5"/>
        <v>2.9469991436860171E-3</v>
      </c>
    </row>
    <row r="95" spans="2:12" x14ac:dyDescent="0.2">
      <c r="B95" s="10" t="s">
        <v>155</v>
      </c>
      <c r="C95" s="11">
        <v>3.0147058823529412E-2</v>
      </c>
      <c r="D95" s="12">
        <v>0.17100757096580829</v>
      </c>
      <c r="E95" s="118">
        <v>5440</v>
      </c>
      <c r="F95" s="119">
        <v>0</v>
      </c>
      <c r="G95" s="83"/>
      <c r="H95" s="10" t="s">
        <v>155</v>
      </c>
      <c r="I95" s="126">
        <v>-2.4199020058510882E-2</v>
      </c>
      <c r="J95" s="122"/>
      <c r="K95" s="114">
        <f t="shared" si="6"/>
        <v>-0.13724240771788834</v>
      </c>
      <c r="L95" s="114">
        <f t="shared" si="5"/>
        <v>4.2660642277736324E-3</v>
      </c>
    </row>
    <row r="96" spans="2:12" x14ac:dyDescent="0.2">
      <c r="B96" s="10" t="s">
        <v>156</v>
      </c>
      <c r="C96" s="11">
        <v>0.17352941176470588</v>
      </c>
      <c r="D96" s="12">
        <v>0.37873912297946027</v>
      </c>
      <c r="E96" s="118">
        <v>5440</v>
      </c>
      <c r="F96" s="119">
        <v>0</v>
      </c>
      <c r="G96" s="83"/>
      <c r="H96" s="10" t="s">
        <v>156</v>
      </c>
      <c r="I96" s="126">
        <v>-1.2796325971045958E-2</v>
      </c>
      <c r="J96" s="122"/>
      <c r="K96" s="114">
        <f t="shared" si="6"/>
        <v>-2.7923672023485328E-2</v>
      </c>
      <c r="L96" s="114">
        <f t="shared" si="5"/>
        <v>5.8629773999488771E-3</v>
      </c>
    </row>
    <row r="97" spans="2:12" x14ac:dyDescent="0.2">
      <c r="B97" s="10" t="s">
        <v>157</v>
      </c>
      <c r="C97" s="11">
        <v>8.0882352941176478E-3</v>
      </c>
      <c r="D97" s="12">
        <v>8.9578405865479577E-2</v>
      </c>
      <c r="E97" s="118">
        <v>5440</v>
      </c>
      <c r="F97" s="119">
        <v>0</v>
      </c>
      <c r="G97" s="83"/>
      <c r="H97" s="10" t="s">
        <v>157</v>
      </c>
      <c r="I97" s="126">
        <v>1.1221661599760154E-2</v>
      </c>
      <c r="J97" s="122"/>
      <c r="K97" s="114">
        <f t="shared" si="6"/>
        <v>0.12425872120414451</v>
      </c>
      <c r="L97" s="114">
        <f t="shared" si="5"/>
        <v>-1.0132290090775311E-3</v>
      </c>
    </row>
    <row r="98" spans="2:12" x14ac:dyDescent="0.2">
      <c r="B98" s="10" t="s">
        <v>158</v>
      </c>
      <c r="C98" s="11">
        <v>0.5220588235294118</v>
      </c>
      <c r="D98" s="12">
        <v>0.49955908877000194</v>
      </c>
      <c r="E98" s="118">
        <v>5440</v>
      </c>
      <c r="F98" s="119">
        <v>0</v>
      </c>
      <c r="G98" s="83"/>
      <c r="H98" s="10" t="s">
        <v>158</v>
      </c>
      <c r="I98" s="126">
        <v>9.0452276222724753E-2</v>
      </c>
      <c r="J98" s="122"/>
      <c r="K98" s="114">
        <f t="shared" si="6"/>
        <v>8.6538045817109055E-2</v>
      </c>
      <c r="L98" s="114">
        <f t="shared" si="5"/>
        <v>-9.4526173123303747E-2</v>
      </c>
    </row>
    <row r="99" spans="2:12" x14ac:dyDescent="0.2">
      <c r="B99" s="10" t="s">
        <v>159</v>
      </c>
      <c r="C99" s="11">
        <v>6.9117647058823534E-2</v>
      </c>
      <c r="D99" s="12">
        <v>0.25367740809431349</v>
      </c>
      <c r="E99" s="118">
        <v>5440</v>
      </c>
      <c r="F99" s="119">
        <v>0</v>
      </c>
      <c r="G99" s="83"/>
      <c r="H99" s="10" t="s">
        <v>159</v>
      </c>
      <c r="I99" s="126">
        <v>-5.961164197582839E-2</v>
      </c>
      <c r="J99" s="122"/>
      <c r="K99" s="114">
        <f t="shared" si="6"/>
        <v>-0.21874799952432203</v>
      </c>
      <c r="L99" s="114">
        <f t="shared" si="5"/>
        <v>1.6241952571316172E-2</v>
      </c>
    </row>
    <row r="100" spans="2:12" x14ac:dyDescent="0.2">
      <c r="B100" s="10" t="s">
        <v>160</v>
      </c>
      <c r="C100" s="11">
        <v>7.3529411764705881E-4</v>
      </c>
      <c r="D100" s="12">
        <v>2.7108827898206341E-2</v>
      </c>
      <c r="E100" s="118">
        <v>5440</v>
      </c>
      <c r="F100" s="119">
        <v>0</v>
      </c>
      <c r="G100" s="83"/>
      <c r="H100" s="10" t="s">
        <v>160</v>
      </c>
      <c r="I100" s="126">
        <v>-8.1036320363164424E-4</v>
      </c>
      <c r="J100" s="122"/>
      <c r="K100" s="114">
        <f t="shared" si="6"/>
        <v>-2.9870983407159209E-2</v>
      </c>
      <c r="L100" s="114">
        <f t="shared" si="5"/>
        <v>2.1980120240735252E-5</v>
      </c>
    </row>
    <row r="101" spans="2:12" x14ac:dyDescent="0.2">
      <c r="B101" s="10" t="s">
        <v>161</v>
      </c>
      <c r="C101" s="11">
        <v>0.12095588235294118</v>
      </c>
      <c r="D101" s="12">
        <v>0.32610597297474031</v>
      </c>
      <c r="E101" s="118">
        <v>5440</v>
      </c>
      <c r="F101" s="119">
        <v>0</v>
      </c>
      <c r="G101" s="83"/>
      <c r="H101" s="10" t="s">
        <v>161</v>
      </c>
      <c r="I101" s="126">
        <v>-7.4166284591764872E-2</v>
      </c>
      <c r="J101" s="122"/>
      <c r="K101" s="114">
        <f t="shared" si="6"/>
        <v>-0.19992101218942882</v>
      </c>
      <c r="L101" s="114">
        <f t="shared" si="5"/>
        <v>2.7508997494906769E-2</v>
      </c>
    </row>
    <row r="102" spans="2:12" x14ac:dyDescent="0.2">
      <c r="B102" s="10" t="s">
        <v>162</v>
      </c>
      <c r="C102" s="11">
        <v>4.0441176470588239E-3</v>
      </c>
      <c r="D102" s="12">
        <v>6.3470491515418392E-2</v>
      </c>
      <c r="E102" s="118">
        <v>5440</v>
      </c>
      <c r="F102" s="119">
        <v>0</v>
      </c>
      <c r="G102" s="83"/>
      <c r="H102" s="10" t="s">
        <v>162</v>
      </c>
      <c r="I102" s="126">
        <v>-1.2927004876106277E-2</v>
      </c>
      <c r="J102" s="122"/>
      <c r="K102" s="114">
        <f t="shared" si="6"/>
        <v>-0.2028458617566502</v>
      </c>
      <c r="L102" s="114">
        <f t="shared" si="5"/>
        <v>8.2366352134483306E-4</v>
      </c>
    </row>
    <row r="103" spans="2:12" x14ac:dyDescent="0.2">
      <c r="B103" s="10" t="s">
        <v>163</v>
      </c>
      <c r="C103" s="11">
        <v>2.6102941176470589E-2</v>
      </c>
      <c r="D103" s="12">
        <v>0.15945611177284888</v>
      </c>
      <c r="E103" s="118">
        <v>5440</v>
      </c>
      <c r="F103" s="119">
        <v>0</v>
      </c>
      <c r="G103" s="83"/>
      <c r="H103" s="10" t="s">
        <v>163</v>
      </c>
      <c r="I103" s="126">
        <v>-2.7528488507807154E-2</v>
      </c>
      <c r="J103" s="122"/>
      <c r="K103" s="114">
        <f t="shared" si="6"/>
        <v>-0.1681334988890387</v>
      </c>
      <c r="L103" s="114">
        <f t="shared" si="5"/>
        <v>4.5064093699968841E-3</v>
      </c>
    </row>
    <row r="104" spans="2:12" x14ac:dyDescent="0.2">
      <c r="B104" s="10" t="s">
        <v>164</v>
      </c>
      <c r="C104" s="11">
        <v>1.6911764705882352E-2</v>
      </c>
      <c r="D104" s="12">
        <v>0.12895275758057811</v>
      </c>
      <c r="E104" s="118">
        <v>5440</v>
      </c>
      <c r="F104" s="119">
        <v>0</v>
      </c>
      <c r="G104" s="83"/>
      <c r="H104" s="10" t="s">
        <v>164</v>
      </c>
      <c r="I104" s="126">
        <v>-2.4817826834179591E-2</v>
      </c>
      <c r="J104" s="122"/>
      <c r="K104" s="114">
        <f t="shared" si="6"/>
        <v>-0.1892019530563592</v>
      </c>
      <c r="L104" s="114">
        <f t="shared" si="5"/>
        <v>3.2547830368708018E-3</v>
      </c>
    </row>
    <row r="105" spans="2:12" x14ac:dyDescent="0.2">
      <c r="B105" s="10" t="s">
        <v>165</v>
      </c>
      <c r="C105" s="11">
        <v>3.7499999999999999E-2</v>
      </c>
      <c r="D105" s="12">
        <v>0.19000101605093689</v>
      </c>
      <c r="E105" s="118">
        <v>5440</v>
      </c>
      <c r="F105" s="119">
        <v>0</v>
      </c>
      <c r="G105" s="83"/>
      <c r="H105" s="10" t="s">
        <v>165</v>
      </c>
      <c r="I105" s="126">
        <v>-2.3061477466470713E-2</v>
      </c>
      <c r="J105" s="122"/>
      <c r="K105" s="114">
        <f t="shared" si="6"/>
        <v>-0.11682396506515215</v>
      </c>
      <c r="L105" s="114">
        <f t="shared" si="5"/>
        <v>4.5515830544864471E-3</v>
      </c>
    </row>
    <row r="106" spans="2:12" x14ac:dyDescent="0.2">
      <c r="B106" s="10" t="s">
        <v>166</v>
      </c>
      <c r="C106" s="11">
        <v>2.2058823529411764E-3</v>
      </c>
      <c r="D106" s="12">
        <v>4.6919304225274294E-2</v>
      </c>
      <c r="E106" s="118">
        <v>5440</v>
      </c>
      <c r="F106" s="119">
        <v>0</v>
      </c>
      <c r="G106" s="83"/>
      <c r="H106" s="10" t="s">
        <v>166</v>
      </c>
      <c r="I106" s="126">
        <v>-6.3209559549750232E-3</v>
      </c>
      <c r="J106" s="122"/>
      <c r="K106" s="114">
        <f t="shared" si="6"/>
        <v>-0.134422553230932</v>
      </c>
      <c r="L106" s="114">
        <f t="shared" si="5"/>
        <v>2.9717587302343105E-4</v>
      </c>
    </row>
    <row r="107" spans="2:12" x14ac:dyDescent="0.2">
      <c r="B107" s="10" t="s">
        <v>167</v>
      </c>
      <c r="C107" s="11">
        <v>4.5955882352941178E-3</v>
      </c>
      <c r="D107" s="12">
        <v>6.7641036757807638E-2</v>
      </c>
      <c r="E107" s="118">
        <v>5440</v>
      </c>
      <c r="F107" s="119">
        <v>0</v>
      </c>
      <c r="G107" s="83"/>
      <c r="H107" s="10" t="s">
        <v>167</v>
      </c>
      <c r="I107" s="126">
        <v>-1.0868892008377267E-2</v>
      </c>
      <c r="J107" s="122"/>
      <c r="K107" s="114">
        <f t="shared" si="6"/>
        <v>-0.15994644042596054</v>
      </c>
      <c r="L107" s="114">
        <f t="shared" si="5"/>
        <v>7.3844155321311415E-4</v>
      </c>
    </row>
    <row r="108" spans="2:12" x14ac:dyDescent="0.2">
      <c r="B108" s="10" t="s">
        <v>168</v>
      </c>
      <c r="C108" s="11">
        <v>2.3897058823529414E-3</v>
      </c>
      <c r="D108" s="12">
        <v>4.8830661506176182E-2</v>
      </c>
      <c r="E108" s="118">
        <v>5440</v>
      </c>
      <c r="F108" s="119">
        <v>0</v>
      </c>
      <c r="G108" s="83"/>
      <c r="H108" s="10" t="s">
        <v>168</v>
      </c>
      <c r="I108" s="126">
        <v>-6.4076163563646449E-3</v>
      </c>
      <c r="J108" s="122"/>
      <c r="K108" s="114">
        <f t="shared" si="6"/>
        <v>-0.13090758635447669</v>
      </c>
      <c r="L108" s="114">
        <f t="shared" si="5"/>
        <v>3.1357999311004182E-4</v>
      </c>
    </row>
    <row r="109" spans="2:12" x14ac:dyDescent="0.2">
      <c r="B109" s="10" t="s">
        <v>169</v>
      </c>
      <c r="C109" s="11">
        <v>1.5073529411764706E-2</v>
      </c>
      <c r="D109" s="12">
        <v>0.12185666878427452</v>
      </c>
      <c r="E109" s="118">
        <v>5440</v>
      </c>
      <c r="F109" s="119">
        <v>0</v>
      </c>
      <c r="G109" s="83"/>
      <c r="H109" s="10" t="s">
        <v>169</v>
      </c>
      <c r="I109" s="126">
        <v>-2.2520154243571372E-2</v>
      </c>
      <c r="J109" s="122"/>
      <c r="K109" s="114">
        <f t="shared" si="6"/>
        <v>-0.1820228327059423</v>
      </c>
      <c r="L109" s="114">
        <f t="shared" si="5"/>
        <v>2.785717111214496E-3</v>
      </c>
    </row>
    <row r="110" spans="2:12" x14ac:dyDescent="0.2">
      <c r="B110" s="10" t="s">
        <v>170</v>
      </c>
      <c r="C110" s="11">
        <v>0.50220588235294117</v>
      </c>
      <c r="D110" s="12">
        <v>0.5000410958312298</v>
      </c>
      <c r="E110" s="118">
        <v>5440</v>
      </c>
      <c r="F110" s="119">
        <v>0</v>
      </c>
      <c r="G110" s="83"/>
      <c r="H110" s="10" t="s">
        <v>170</v>
      </c>
      <c r="I110" s="126">
        <v>6.1976707444335512E-2</v>
      </c>
      <c r="J110" s="122"/>
      <c r="K110" s="114">
        <f t="shared" si="6"/>
        <v>6.1698209715418506E-2</v>
      </c>
      <c r="L110" s="114">
        <f t="shared" si="5"/>
        <v>-6.2245018073309948E-2</v>
      </c>
    </row>
    <row r="111" spans="2:12" x14ac:dyDescent="0.2">
      <c r="B111" s="10" t="s">
        <v>171</v>
      </c>
      <c r="C111" s="11">
        <v>4.3382352941176469E-2</v>
      </c>
      <c r="D111" s="12">
        <v>0.20373501057294954</v>
      </c>
      <c r="E111" s="118">
        <v>5440</v>
      </c>
      <c r="F111" s="119">
        <v>0</v>
      </c>
      <c r="G111" s="83"/>
      <c r="H111" s="10" t="s">
        <v>171</v>
      </c>
      <c r="I111" s="126">
        <v>-3.3005993077638049E-3</v>
      </c>
      <c r="J111" s="122"/>
      <c r="K111" s="114">
        <f t="shared" si="6"/>
        <v>-1.549763850011654E-2</v>
      </c>
      <c r="L111" s="114">
        <f t="shared" si="5"/>
        <v>7.0281373674625346E-4</v>
      </c>
    </row>
    <row r="112" spans="2:12" x14ac:dyDescent="0.2">
      <c r="B112" s="10" t="s">
        <v>172</v>
      </c>
      <c r="C112" s="11">
        <v>7.0036764705882354E-2</v>
      </c>
      <c r="D112" s="12">
        <v>0.25523242587937273</v>
      </c>
      <c r="E112" s="118">
        <v>5440</v>
      </c>
      <c r="F112" s="119">
        <v>0</v>
      </c>
      <c r="G112" s="83"/>
      <c r="H112" s="10" t="s">
        <v>172</v>
      </c>
      <c r="I112" s="126">
        <v>-1.2688710244251715E-4</v>
      </c>
      <c r="J112" s="122"/>
      <c r="K112" s="114">
        <f t="shared" si="6"/>
        <v>-4.6232503530060242E-4</v>
      </c>
      <c r="L112" s="114">
        <f t="shared" si="5"/>
        <v>3.4818311612873991E-5</v>
      </c>
    </row>
    <row r="113" spans="2:13" x14ac:dyDescent="0.2">
      <c r="B113" s="10" t="s">
        <v>173</v>
      </c>
      <c r="C113" s="11">
        <v>0.13878676470588236</v>
      </c>
      <c r="D113" s="12">
        <v>0.34575565677958775</v>
      </c>
      <c r="E113" s="118">
        <v>5440</v>
      </c>
      <c r="F113" s="119">
        <v>0</v>
      </c>
      <c r="G113" s="83"/>
      <c r="H113" s="10" t="s">
        <v>173</v>
      </c>
      <c r="I113" s="126">
        <v>3.6121048475726197E-2</v>
      </c>
      <c r="J113" s="122"/>
      <c r="K113" s="114">
        <f t="shared" si="6"/>
        <v>8.9970834634316599E-2</v>
      </c>
      <c r="L113" s="114">
        <f t="shared" si="5"/>
        <v>-1.4499035250567564E-2</v>
      </c>
    </row>
    <row r="114" spans="2:13" x14ac:dyDescent="0.2">
      <c r="B114" s="10" t="s">
        <v>174</v>
      </c>
      <c r="C114" s="11">
        <v>5.5147058823529415E-3</v>
      </c>
      <c r="D114" s="12">
        <v>7.4062826228816409E-2</v>
      </c>
      <c r="E114" s="118">
        <v>5440</v>
      </c>
      <c r="F114" s="119">
        <v>0</v>
      </c>
      <c r="G114" s="83"/>
      <c r="H114" s="10" t="s">
        <v>174</v>
      </c>
      <c r="I114" s="126">
        <v>-3.9691802610434515E-4</v>
      </c>
      <c r="J114" s="122"/>
      <c r="K114" s="114">
        <f t="shared" si="6"/>
        <v>-5.3296526750338099E-3</v>
      </c>
      <c r="L114" s="114">
        <f t="shared" si="5"/>
        <v>2.955445106303407E-5</v>
      </c>
    </row>
    <row r="115" spans="2:13" x14ac:dyDescent="0.2">
      <c r="B115" s="10" t="s">
        <v>175</v>
      </c>
      <c r="C115" s="11">
        <v>3.1250000000000002E-3</v>
      </c>
      <c r="D115" s="12">
        <v>5.5819415382681564E-2</v>
      </c>
      <c r="E115" s="118">
        <v>5440</v>
      </c>
      <c r="F115" s="119">
        <v>0</v>
      </c>
      <c r="G115" s="83"/>
      <c r="H115" s="10" t="s">
        <v>175</v>
      </c>
      <c r="I115" s="126">
        <v>-8.0948716155796237E-3</v>
      </c>
      <c r="J115" s="122"/>
      <c r="K115" s="114">
        <f t="shared" si="6"/>
        <v>-0.14456574090678473</v>
      </c>
      <c r="L115" s="114">
        <f t="shared" si="5"/>
        <v>4.531841407736199E-4</v>
      </c>
    </row>
    <row r="116" spans="2:13" x14ac:dyDescent="0.2">
      <c r="B116" s="10" t="s">
        <v>176</v>
      </c>
      <c r="C116" s="11">
        <v>7.1691176470588232E-3</v>
      </c>
      <c r="D116" s="12">
        <v>8.4374344705314991E-2</v>
      </c>
      <c r="E116" s="118">
        <v>5440</v>
      </c>
      <c r="F116" s="119">
        <v>0</v>
      </c>
      <c r="G116" s="83"/>
      <c r="H116" s="10" t="s">
        <v>176</v>
      </c>
      <c r="I116" s="126">
        <v>-1.4540324891395151E-2</v>
      </c>
      <c r="J116" s="122"/>
      <c r="K116" s="114">
        <f t="shared" si="6"/>
        <v>-0.17109565285563527</v>
      </c>
      <c r="L116" s="114">
        <f t="shared" si="5"/>
        <v>1.235462036913493E-3</v>
      </c>
    </row>
    <row r="117" spans="2:13" x14ac:dyDescent="0.2">
      <c r="B117" s="10" t="s">
        <v>177</v>
      </c>
      <c r="C117" s="11">
        <v>0.29816176470588235</v>
      </c>
      <c r="D117" s="12">
        <v>0.45749295185991484</v>
      </c>
      <c r="E117" s="118">
        <v>5440</v>
      </c>
      <c r="F117" s="119">
        <v>0</v>
      </c>
      <c r="G117" s="83"/>
      <c r="H117" s="10" t="s">
        <v>177</v>
      </c>
      <c r="I117" s="126">
        <v>-1.0138400501678464E-3</v>
      </c>
      <c r="J117" s="122"/>
      <c r="K117" s="114">
        <f t="shared" si="6"/>
        <v>-1.5553282488561257E-3</v>
      </c>
      <c r="L117" s="114">
        <f t="shared" si="5"/>
        <v>6.6074971703631105E-4</v>
      </c>
    </row>
    <row r="118" spans="2:13" x14ac:dyDescent="0.2">
      <c r="B118" s="10" t="s">
        <v>49</v>
      </c>
      <c r="C118" s="11">
        <v>0.20257352941176471</v>
      </c>
      <c r="D118" s="12">
        <v>0.40195421934015896</v>
      </c>
      <c r="E118" s="118">
        <v>5440</v>
      </c>
      <c r="F118" s="119">
        <v>0</v>
      </c>
      <c r="G118" s="83"/>
      <c r="H118" s="10" t="s">
        <v>49</v>
      </c>
      <c r="I118" s="126">
        <v>-1.8799840731401181E-2</v>
      </c>
      <c r="J118" s="122"/>
      <c r="K118" s="114">
        <f t="shared" si="6"/>
        <v>-3.7296512689111612E-2</v>
      </c>
      <c r="L118" s="114">
        <f t="shared" si="5"/>
        <v>9.4745866720610875E-3</v>
      </c>
    </row>
    <row r="119" spans="2:13" x14ac:dyDescent="0.2">
      <c r="B119" s="10" t="s">
        <v>50</v>
      </c>
      <c r="C119" s="13">
        <v>3.2170955882352943</v>
      </c>
      <c r="D119" s="14">
        <v>2.3579562619126389</v>
      </c>
      <c r="E119" s="118">
        <v>5440</v>
      </c>
      <c r="F119" s="119">
        <v>0</v>
      </c>
      <c r="G119" s="83"/>
      <c r="H119" s="10" t="s">
        <v>50</v>
      </c>
      <c r="I119" s="126">
        <v>-5.5107513744662051E-2</v>
      </c>
      <c r="J119" s="122"/>
      <c r="K119" s="114"/>
      <c r="L119" s="114"/>
      <c r="M119" s="2" t="str">
        <f>"((memsleep-"&amp;C119&amp;")/"&amp;D119&amp;")*("&amp;I119&amp;")"</f>
        <v>((memsleep-3.21709558823529)/2.35795626191264)*(-0.0551075137446621)</v>
      </c>
    </row>
    <row r="120" spans="2:13" x14ac:dyDescent="0.2">
      <c r="B120" s="10" t="s">
        <v>180</v>
      </c>
      <c r="C120" s="15">
        <v>5.4411764705882354E-2</v>
      </c>
      <c r="D120" s="16">
        <v>0.22684925442612211</v>
      </c>
      <c r="E120" s="118">
        <v>5440</v>
      </c>
      <c r="F120" s="119">
        <v>0</v>
      </c>
      <c r="G120" s="83"/>
      <c r="H120" s="10" t="s">
        <v>180</v>
      </c>
      <c r="I120" s="126">
        <v>-1.3859937605016635E-2</v>
      </c>
      <c r="J120" s="122"/>
      <c r="K120" s="114">
        <f t="shared" si="6"/>
        <v>-5.7773140909671436E-2</v>
      </c>
      <c r="L120" s="114">
        <f t="shared" si="5"/>
        <v>3.3244264598100205E-3</v>
      </c>
    </row>
    <row r="121" spans="2:13" x14ac:dyDescent="0.2">
      <c r="B121" s="10" t="s">
        <v>181</v>
      </c>
      <c r="C121" s="15">
        <v>9.9264705882352935E-3</v>
      </c>
      <c r="D121" s="16">
        <v>9.9145058918213166E-2</v>
      </c>
      <c r="E121" s="118">
        <v>5440</v>
      </c>
      <c r="F121" s="119">
        <v>0</v>
      </c>
      <c r="G121" s="83"/>
      <c r="H121" s="10" t="s">
        <v>181</v>
      </c>
      <c r="I121" s="126">
        <v>-3.2864659825321018E-3</v>
      </c>
      <c r="J121" s="122"/>
      <c r="K121" s="114">
        <f t="shared" si="6"/>
        <v>-3.2819012970696039E-2</v>
      </c>
      <c r="L121" s="114">
        <f t="shared" si="5"/>
        <v>3.2904320468206204E-4</v>
      </c>
    </row>
    <row r="122" spans="2:13" x14ac:dyDescent="0.2">
      <c r="B122" s="10" t="s">
        <v>182</v>
      </c>
      <c r="C122" s="15">
        <v>2.3345588235294118E-2</v>
      </c>
      <c r="D122" s="16">
        <v>0.1510124623910554</v>
      </c>
      <c r="E122" s="118">
        <v>5440</v>
      </c>
      <c r="F122" s="119">
        <v>0</v>
      </c>
      <c r="G122" s="4"/>
      <c r="H122" s="10" t="s">
        <v>182</v>
      </c>
      <c r="I122" s="126">
        <v>7.8601608391443243E-4</v>
      </c>
      <c r="J122" s="122"/>
      <c r="K122" s="114">
        <f t="shared" si="6"/>
        <v>5.083461748243881E-3</v>
      </c>
      <c r="L122" s="114">
        <f t="shared" si="5"/>
        <v>-1.2151320196253959E-4</v>
      </c>
    </row>
    <row r="123" spans="2:13" x14ac:dyDescent="0.2">
      <c r="B123" s="10" t="s">
        <v>183</v>
      </c>
      <c r="C123" s="15">
        <v>1.1213235294117647E-2</v>
      </c>
      <c r="D123" s="16">
        <v>0.10530687141026945</v>
      </c>
      <c r="E123" s="118">
        <v>5440</v>
      </c>
      <c r="F123" s="119">
        <v>0</v>
      </c>
      <c r="G123" s="4"/>
      <c r="H123" s="10" t="s">
        <v>183</v>
      </c>
      <c r="I123" s="126">
        <v>-7.1249738753414414E-3</v>
      </c>
      <c r="J123" s="122"/>
      <c r="K123" s="114">
        <f t="shared" si="6"/>
        <v>-6.6900476412081175E-2</v>
      </c>
      <c r="L123" s="114">
        <f t="shared" si="5"/>
        <v>7.5867801843036839E-4</v>
      </c>
    </row>
    <row r="124" spans="2:13" x14ac:dyDescent="0.2">
      <c r="B124" s="10" t="s">
        <v>184</v>
      </c>
      <c r="C124" s="15">
        <v>3.3088235294117647E-3</v>
      </c>
      <c r="D124" s="16">
        <v>5.7432408575508062E-2</v>
      </c>
      <c r="E124" s="118">
        <v>5440</v>
      </c>
      <c r="F124" s="119">
        <v>0</v>
      </c>
      <c r="G124" s="4"/>
      <c r="H124" s="10" t="s">
        <v>184</v>
      </c>
      <c r="I124" s="126">
        <v>-2.9944763459395805E-4</v>
      </c>
      <c r="J124" s="122"/>
      <c r="K124" s="114">
        <f t="shared" si="6"/>
        <v>-5.196662000034301E-3</v>
      </c>
      <c r="L124" s="114">
        <f t="shared" si="5"/>
        <v>1.7251921062452492E-5</v>
      </c>
    </row>
    <row r="125" spans="2:13" x14ac:dyDescent="0.2">
      <c r="B125" s="10" t="s">
        <v>185</v>
      </c>
      <c r="C125" s="15">
        <v>1.2500000000000001E-2</v>
      </c>
      <c r="D125" s="16">
        <v>0.11111264324494448</v>
      </c>
      <c r="E125" s="118">
        <v>5440</v>
      </c>
      <c r="F125" s="119">
        <v>0</v>
      </c>
      <c r="G125" s="4"/>
      <c r="H125" s="10" t="s">
        <v>185</v>
      </c>
      <c r="I125" s="126">
        <v>7.7522849020015159E-3</v>
      </c>
      <c r="J125" s="122"/>
      <c r="K125" s="114">
        <f t="shared" si="6"/>
        <v>6.8897482025069276E-2</v>
      </c>
      <c r="L125" s="114">
        <f t="shared" si="5"/>
        <v>-8.7212002563378838E-4</v>
      </c>
    </row>
    <row r="126" spans="2:13" x14ac:dyDescent="0.2">
      <c r="B126" s="10" t="s">
        <v>186</v>
      </c>
      <c r="C126" s="15">
        <v>6.6544117647058823E-2</v>
      </c>
      <c r="D126" s="16">
        <v>0.24925372321185196</v>
      </c>
      <c r="E126" s="118">
        <v>5440</v>
      </c>
      <c r="F126" s="119">
        <v>0</v>
      </c>
      <c r="G126" s="4"/>
      <c r="H126" s="10" t="s">
        <v>186</v>
      </c>
      <c r="I126" s="126">
        <v>-4.482509234608191E-2</v>
      </c>
      <c r="J126" s="122"/>
      <c r="K126" s="114">
        <f t="shared" si="6"/>
        <v>-0.1678700947303417</v>
      </c>
      <c r="L126" s="114">
        <f t="shared" si="5"/>
        <v>1.1967107974081074E-2</v>
      </c>
    </row>
    <row r="127" spans="2:13" x14ac:dyDescent="0.2">
      <c r="B127" s="10" t="s">
        <v>187</v>
      </c>
      <c r="C127" s="15">
        <v>3.4926470588235296E-3</v>
      </c>
      <c r="D127" s="16">
        <v>5.9000748989297615E-2</v>
      </c>
      <c r="E127" s="118">
        <v>5440</v>
      </c>
      <c r="F127" s="119">
        <v>0</v>
      </c>
      <c r="G127" s="4"/>
      <c r="H127" s="10" t="s">
        <v>187</v>
      </c>
      <c r="I127" s="126">
        <v>-8.5794042951777318E-3</v>
      </c>
      <c r="J127" s="122"/>
      <c r="K127" s="114">
        <f t="shared" si="6"/>
        <v>-0.14490391411048933</v>
      </c>
      <c r="L127" s="114">
        <f t="shared" si="5"/>
        <v>5.078720472420766E-4</v>
      </c>
    </row>
    <row r="128" spans="2:13" x14ac:dyDescent="0.2">
      <c r="B128" s="10" t="s">
        <v>188</v>
      </c>
      <c r="C128" s="15">
        <v>4.0441176470588239E-3</v>
      </c>
      <c r="D128" s="16">
        <v>6.3470491515418614E-2</v>
      </c>
      <c r="E128" s="118">
        <v>5440</v>
      </c>
      <c r="F128" s="119">
        <v>0</v>
      </c>
      <c r="G128" s="4"/>
      <c r="H128" s="10" t="s">
        <v>188</v>
      </c>
      <c r="I128" s="126">
        <v>-2.3624430403139684E-3</v>
      </c>
      <c r="J128" s="122"/>
      <c r="K128" s="114">
        <f t="shared" si="6"/>
        <v>-3.70705974784028E-2</v>
      </c>
      <c r="L128" s="114">
        <f t="shared" si="5"/>
        <v>1.5052660474803648E-4</v>
      </c>
    </row>
    <row r="129" spans="2:13" x14ac:dyDescent="0.2">
      <c r="B129" s="10" t="s">
        <v>189</v>
      </c>
      <c r="C129" s="15">
        <v>0.21654411764705883</v>
      </c>
      <c r="D129" s="16">
        <v>0.41192712299984469</v>
      </c>
      <c r="E129" s="118">
        <v>5440</v>
      </c>
      <c r="F129" s="119">
        <v>0</v>
      </c>
      <c r="G129" s="4"/>
      <c r="H129" s="10" t="s">
        <v>189</v>
      </c>
      <c r="I129" s="126">
        <v>-2.4308530706739596E-2</v>
      </c>
      <c r="J129" s="122"/>
      <c r="K129" s="114">
        <f t="shared" si="6"/>
        <v>-4.6233084228249309E-2</v>
      </c>
      <c r="L129" s="114">
        <f t="shared" si="5"/>
        <v>1.2778642238591671E-2</v>
      </c>
    </row>
    <row r="130" spans="2:13" x14ac:dyDescent="0.2">
      <c r="B130" s="10" t="s">
        <v>190</v>
      </c>
      <c r="C130" s="15">
        <v>6.6176470588235295E-2</v>
      </c>
      <c r="D130" s="16">
        <v>0.24861316776601125</v>
      </c>
      <c r="E130" s="118">
        <v>5440</v>
      </c>
      <c r="F130" s="119">
        <v>0</v>
      </c>
      <c r="G130" s="4"/>
      <c r="H130" s="10" t="s">
        <v>190</v>
      </c>
      <c r="I130" s="126">
        <v>-8.443384096881959E-3</v>
      </c>
      <c r="J130" s="122"/>
      <c r="K130" s="114">
        <f t="shared" si="6"/>
        <v>-3.1714453455459375E-2</v>
      </c>
      <c r="L130" s="114">
        <f t="shared" si="5"/>
        <v>2.2474809535364911E-3</v>
      </c>
    </row>
    <row r="131" spans="2:13" x14ac:dyDescent="0.2">
      <c r="B131" s="10" t="s">
        <v>191</v>
      </c>
      <c r="C131" s="15">
        <v>4.2830882352941177E-2</v>
      </c>
      <c r="D131" s="16">
        <v>0.20249428475374931</v>
      </c>
      <c r="E131" s="118">
        <v>5440</v>
      </c>
      <c r="F131" s="119">
        <v>0</v>
      </c>
      <c r="G131" s="4"/>
      <c r="H131" s="10" t="s">
        <v>191</v>
      </c>
      <c r="I131" s="126">
        <v>-1.159673173737205E-2</v>
      </c>
      <c r="J131" s="122"/>
      <c r="K131" s="114">
        <f t="shared" si="6"/>
        <v>-5.4816527281985536E-2</v>
      </c>
      <c r="L131" s="114">
        <f t="shared" si="5"/>
        <v>2.4529001069142757E-3</v>
      </c>
    </row>
    <row r="132" spans="2:13" x14ac:dyDescent="0.2">
      <c r="B132" s="10" t="s">
        <v>192</v>
      </c>
      <c r="C132" s="15">
        <v>0.10569852941176471</v>
      </c>
      <c r="D132" s="16">
        <v>0.30747964103988035</v>
      </c>
      <c r="E132" s="118">
        <v>5440</v>
      </c>
      <c r="F132" s="119">
        <v>0</v>
      </c>
      <c r="G132" s="4"/>
      <c r="H132" s="10" t="s">
        <v>192</v>
      </c>
      <c r="I132" s="126">
        <v>-1.7637567908010732E-2</v>
      </c>
      <c r="J132" s="122"/>
      <c r="K132" s="114">
        <f t="shared" si="6"/>
        <v>-5.129869042512656E-2</v>
      </c>
      <c r="L132" s="114">
        <f t="shared" si="5"/>
        <v>6.0630517974198921E-3</v>
      </c>
    </row>
    <row r="133" spans="2:13" x14ac:dyDescent="0.2">
      <c r="B133" s="10" t="s">
        <v>193</v>
      </c>
      <c r="C133" s="15">
        <v>2.1507352941176471E-2</v>
      </c>
      <c r="D133" s="16">
        <v>0.14508154930544326</v>
      </c>
      <c r="E133" s="118">
        <v>5440</v>
      </c>
      <c r="F133" s="119">
        <v>0</v>
      </c>
      <c r="G133" s="4"/>
      <c r="H133" s="10" t="s">
        <v>193</v>
      </c>
      <c r="I133" s="126">
        <v>-7.0731853364713127E-3</v>
      </c>
      <c r="J133" s="122"/>
      <c r="K133" s="114">
        <f t="shared" si="6"/>
        <v>-4.7704617686777084E-2</v>
      </c>
      <c r="L133" s="114">
        <f t="shared" si="5"/>
        <v>1.0485516192660002E-3</v>
      </c>
    </row>
    <row r="134" spans="2:13" x14ac:dyDescent="0.2">
      <c r="B134" s="10" t="s">
        <v>194</v>
      </c>
      <c r="C134" s="15">
        <v>1.9485294117647059E-2</v>
      </c>
      <c r="D134" s="16">
        <v>0.1382357773463202</v>
      </c>
      <c r="E134" s="118">
        <v>5440</v>
      </c>
      <c r="F134" s="119">
        <v>0</v>
      </c>
      <c r="G134" s="4"/>
      <c r="H134" s="10" t="s">
        <v>194</v>
      </c>
      <c r="I134" s="126">
        <v>-8.4233953413610958E-3</v>
      </c>
      <c r="J134" s="122"/>
      <c r="K134" s="114">
        <f t="shared" si="6"/>
        <v>-5.9747651181312041E-2</v>
      </c>
      <c r="L134" s="114">
        <f t="shared" si="5"/>
        <v>1.1873361502098008E-3</v>
      </c>
    </row>
    <row r="135" spans="2:13" x14ac:dyDescent="0.2">
      <c r="B135" s="10" t="s">
        <v>195</v>
      </c>
      <c r="C135" s="15">
        <v>8.6948529411764702E-2</v>
      </c>
      <c r="D135" s="16">
        <v>0.28178551914368738</v>
      </c>
      <c r="E135" s="118">
        <v>5440</v>
      </c>
      <c r="F135" s="119">
        <v>0</v>
      </c>
      <c r="G135" s="4"/>
      <c r="H135" s="10" t="s">
        <v>195</v>
      </c>
      <c r="I135" s="126">
        <v>-3.3558568101380214E-2</v>
      </c>
      <c r="J135" s="122"/>
      <c r="K135" s="114">
        <f t="shared" si="6"/>
        <v>-0.10873766703453779</v>
      </c>
      <c r="L135" s="114">
        <f t="shared" si="5"/>
        <v>1.035492581182532E-2</v>
      </c>
    </row>
    <row r="136" spans="2:13" x14ac:dyDescent="0.2">
      <c r="B136" s="10" t="s">
        <v>196</v>
      </c>
      <c r="C136" s="15">
        <v>1.3051470588235295E-2</v>
      </c>
      <c r="D136" s="16">
        <v>0.11350549763685892</v>
      </c>
      <c r="E136" s="118">
        <v>5440</v>
      </c>
      <c r="F136" s="119">
        <v>0</v>
      </c>
      <c r="G136" s="4"/>
      <c r="H136" s="10" t="s">
        <v>196</v>
      </c>
      <c r="I136" s="126">
        <v>-1.1192151661584231E-2</v>
      </c>
      <c r="J136" s="122"/>
      <c r="K136" s="114">
        <f t="shared" si="6"/>
        <v>-9.7317556006793579E-2</v>
      </c>
      <c r="L136" s="114">
        <f t="shared" ref="L136:L137" si="7">((0-C136)/D136)*I136</f>
        <v>1.2869335959177397E-3</v>
      </c>
    </row>
    <row r="137" spans="2:13" x14ac:dyDescent="0.2">
      <c r="B137" s="10" t="s">
        <v>197</v>
      </c>
      <c r="C137" s="15">
        <v>5.6985294117647056E-3</v>
      </c>
      <c r="D137" s="16">
        <v>7.5280129650855163E-2</v>
      </c>
      <c r="E137" s="118">
        <v>5440</v>
      </c>
      <c r="F137" s="119">
        <v>0</v>
      </c>
      <c r="G137" s="4"/>
      <c r="H137" s="10" t="s">
        <v>197</v>
      </c>
      <c r="I137" s="126">
        <v>-6.6270533907618109E-3</v>
      </c>
      <c r="J137" s="122"/>
      <c r="K137" s="114">
        <f t="shared" si="6"/>
        <v>-8.7530254831679435E-2</v>
      </c>
      <c r="L137" s="114">
        <f t="shared" si="7"/>
        <v>5.0165241260529899E-4</v>
      </c>
    </row>
    <row r="138" spans="2:13" ht="15.75" thickBot="1" x14ac:dyDescent="0.25">
      <c r="B138" s="17" t="s">
        <v>51</v>
      </c>
      <c r="C138" s="82">
        <v>4434.7769261083749</v>
      </c>
      <c r="D138" s="18">
        <v>55856.798845836922</v>
      </c>
      <c r="E138" s="120">
        <v>5440</v>
      </c>
      <c r="F138" s="121">
        <v>365</v>
      </c>
      <c r="G138" s="4"/>
      <c r="H138" s="17" t="s">
        <v>51</v>
      </c>
      <c r="I138" s="127">
        <v>-6.8800136702297631E-3</v>
      </c>
      <c r="J138" s="122"/>
      <c r="K138" s="114"/>
      <c r="L138" s="114"/>
      <c r="M138" s="2" t="str">
        <f>"((landarea-"&amp;C138&amp;")/"&amp;D138&amp;")*("&amp;I138&amp;")"</f>
        <v>((landarea-4434.77692610837)/55856.7988458369)*(-0.00688001367022976)</v>
      </c>
    </row>
    <row r="139" spans="2:13" ht="24" customHeight="1" thickTop="1" x14ac:dyDescent="0.2">
      <c r="B139" s="139" t="s">
        <v>46</v>
      </c>
      <c r="C139" s="139"/>
      <c r="D139" s="139"/>
      <c r="E139" s="139"/>
      <c r="F139" s="139"/>
      <c r="G139" s="4"/>
      <c r="H139" s="139" t="s">
        <v>7</v>
      </c>
      <c r="I139" s="139"/>
      <c r="J139" s="122"/>
      <c r="K139" s="114"/>
      <c r="L139" s="114"/>
    </row>
  </sheetData>
  <mergeCells count="7">
    <mergeCell ref="K5:L5"/>
    <mergeCell ref="B5:F5"/>
    <mergeCell ref="B6"/>
    <mergeCell ref="B139:F139"/>
    <mergeCell ref="H4:I4"/>
    <mergeCell ref="H5:H6"/>
    <mergeCell ref="H139:I139"/>
  </mergeCells>
  <pageMargins left="0.25" right="0.2" top="0.25" bottom="0.25" header="0.55000000000000004" footer="0.05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1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198</v>
      </c>
    </row>
    <row r="4" spans="1:12" ht="15.75" thickBot="1" x14ac:dyDescent="0.25">
      <c r="H4" s="142" t="s">
        <v>6</v>
      </c>
      <c r="I4" s="142"/>
      <c r="J4" s="19"/>
    </row>
    <row r="5" spans="1:12" ht="16.5" thickTop="1" thickBot="1" x14ac:dyDescent="0.25">
      <c r="B5" s="142" t="s">
        <v>0</v>
      </c>
      <c r="C5" s="142"/>
      <c r="D5" s="142"/>
      <c r="E5" s="142"/>
      <c r="F5" s="142"/>
      <c r="G5" s="19"/>
      <c r="H5" s="145" t="s">
        <v>45</v>
      </c>
      <c r="I5" s="41" t="s">
        <v>4</v>
      </c>
      <c r="J5" s="19"/>
      <c r="K5" s="131" t="s">
        <v>8</v>
      </c>
      <c r="L5" s="131"/>
    </row>
    <row r="6" spans="1:12" ht="27" thickTop="1" thickBot="1" x14ac:dyDescent="0.25">
      <c r="B6" s="143" t="s">
        <v>45</v>
      </c>
      <c r="C6" s="20" t="s">
        <v>1</v>
      </c>
      <c r="D6" s="21" t="s">
        <v>47</v>
      </c>
      <c r="E6" s="21" t="s">
        <v>48</v>
      </c>
      <c r="F6" s="22" t="s">
        <v>2</v>
      </c>
      <c r="G6" s="19"/>
      <c r="H6" s="146"/>
      <c r="I6" s="42" t="s">
        <v>5</v>
      </c>
      <c r="J6" s="19"/>
      <c r="K6" s="1" t="s">
        <v>9</v>
      </c>
      <c r="L6" s="1" t="s">
        <v>10</v>
      </c>
    </row>
    <row r="7" spans="1:12" ht="15.75" thickTop="1" x14ac:dyDescent="0.2">
      <c r="B7" s="23" t="s">
        <v>65</v>
      </c>
      <c r="C7" s="24">
        <v>0.12431650048247024</v>
      </c>
      <c r="D7" s="25">
        <v>0.32996881451172611</v>
      </c>
      <c r="E7" s="26">
        <v>6218</v>
      </c>
      <c r="F7" s="27">
        <v>0</v>
      </c>
      <c r="G7" s="19"/>
      <c r="H7" s="23" t="s">
        <v>65</v>
      </c>
      <c r="I7" s="43">
        <v>6.3967346167217318E-2</v>
      </c>
      <c r="J7" s="19"/>
      <c r="K7" s="114">
        <f>((1-C7)/D7)*I7</f>
        <v>0.16975891988291972</v>
      </c>
      <c r="L7" s="114">
        <f>((0-C7)/D7)*I7</f>
        <v>-2.4099842987970053E-2</v>
      </c>
    </row>
    <row r="8" spans="1:12" x14ac:dyDescent="0.2">
      <c r="B8" s="28" t="s">
        <v>66</v>
      </c>
      <c r="C8" s="29">
        <v>0.21453843679639756</v>
      </c>
      <c r="D8" s="30">
        <v>0.41053477431154189</v>
      </c>
      <c r="E8" s="31">
        <v>6218</v>
      </c>
      <c r="F8" s="32">
        <v>0</v>
      </c>
      <c r="G8" s="19"/>
      <c r="H8" s="28" t="s">
        <v>66</v>
      </c>
      <c r="I8" s="44">
        <v>6.702407326901906E-2</v>
      </c>
      <c r="J8" s="19"/>
      <c r="K8" s="114">
        <f t="shared" ref="K8:K71" si="0">((1-C8)/D8)*I8</f>
        <v>0.12823477243904796</v>
      </c>
      <c r="L8" s="114">
        <f t="shared" ref="L8:L71" si="1">((0-C8)/D8)*I8</f>
        <v>-3.5025631947929979E-2</v>
      </c>
    </row>
    <row r="9" spans="1:12" x14ac:dyDescent="0.2">
      <c r="B9" s="28" t="s">
        <v>67</v>
      </c>
      <c r="C9" s="29">
        <v>5.0016082341588941E-2</v>
      </c>
      <c r="D9" s="30">
        <v>0.21799568004411679</v>
      </c>
      <c r="E9" s="31">
        <v>6218</v>
      </c>
      <c r="F9" s="32">
        <v>0</v>
      </c>
      <c r="G9" s="19"/>
      <c r="H9" s="28" t="s">
        <v>67</v>
      </c>
      <c r="I9" s="44">
        <v>-7.4099495047792192E-3</v>
      </c>
      <c r="J9" s="19"/>
      <c r="K9" s="114">
        <f t="shared" si="0"/>
        <v>-3.2291157598978951E-2</v>
      </c>
      <c r="L9" s="114">
        <f t="shared" si="1"/>
        <v>1.7001100411854501E-3</v>
      </c>
    </row>
    <row r="10" spans="1:12" x14ac:dyDescent="0.2">
      <c r="B10" s="28" t="s">
        <v>68</v>
      </c>
      <c r="C10" s="29">
        <v>8.1376648440012869E-2</v>
      </c>
      <c r="D10" s="30">
        <v>0.27343466081462403</v>
      </c>
      <c r="E10" s="31">
        <v>6218</v>
      </c>
      <c r="F10" s="32">
        <v>0</v>
      </c>
      <c r="G10" s="19"/>
      <c r="H10" s="28" t="s">
        <v>68</v>
      </c>
      <c r="I10" s="44">
        <v>-1.662915377406456E-2</v>
      </c>
      <c r="J10" s="19"/>
      <c r="K10" s="114">
        <f t="shared" si="0"/>
        <v>-5.586683461426261E-2</v>
      </c>
      <c r="L10" s="114">
        <f t="shared" si="1"/>
        <v>4.9489878002130392E-3</v>
      </c>
    </row>
    <row r="11" spans="1:12" x14ac:dyDescent="0.2">
      <c r="B11" s="28" t="s">
        <v>69</v>
      </c>
      <c r="C11" s="29">
        <v>5.3393374075265371E-2</v>
      </c>
      <c r="D11" s="30">
        <v>0.22483472020255654</v>
      </c>
      <c r="E11" s="31">
        <v>6218</v>
      </c>
      <c r="F11" s="32">
        <v>0</v>
      </c>
      <c r="G11" s="19"/>
      <c r="H11" s="28" t="s">
        <v>69</v>
      </c>
      <c r="I11" s="44">
        <v>-1.8349852531330209E-2</v>
      </c>
      <c r="J11" s="19"/>
      <c r="K11" s="114">
        <f t="shared" si="0"/>
        <v>-7.7257160171925382E-2</v>
      </c>
      <c r="L11" s="114">
        <f t="shared" si="1"/>
        <v>4.3576923508459459E-3</v>
      </c>
    </row>
    <row r="12" spans="1:12" x14ac:dyDescent="0.2">
      <c r="B12" s="28" t="s">
        <v>70</v>
      </c>
      <c r="C12" s="29">
        <v>9.424252171116114E-2</v>
      </c>
      <c r="D12" s="30">
        <v>0.29218932055663233</v>
      </c>
      <c r="E12" s="31">
        <v>6218</v>
      </c>
      <c r="F12" s="32">
        <v>0</v>
      </c>
      <c r="G12" s="19"/>
      <c r="H12" s="28" t="s">
        <v>70</v>
      </c>
      <c r="I12" s="44">
        <v>-2.3107955478000371E-2</v>
      </c>
      <c r="J12" s="19"/>
      <c r="K12" s="114">
        <f t="shared" si="0"/>
        <v>-7.1632335645572198E-2</v>
      </c>
      <c r="L12" s="114">
        <f t="shared" si="1"/>
        <v>7.4532224233496642E-3</v>
      </c>
    </row>
    <row r="13" spans="1:12" x14ac:dyDescent="0.2">
      <c r="B13" s="28" t="s">
        <v>71</v>
      </c>
      <c r="C13" s="29">
        <v>0.24123512383403023</v>
      </c>
      <c r="D13" s="30">
        <v>0.42786701302464974</v>
      </c>
      <c r="E13" s="31">
        <v>6218</v>
      </c>
      <c r="F13" s="32">
        <v>0</v>
      </c>
      <c r="G13" s="19"/>
      <c r="H13" s="28" t="s">
        <v>71</v>
      </c>
      <c r="I13" s="44">
        <v>-5.9173699443911223E-2</v>
      </c>
      <c r="J13" s="19"/>
      <c r="K13" s="114">
        <f t="shared" si="0"/>
        <v>-0.10493663536584662</v>
      </c>
      <c r="L13" s="114">
        <f t="shared" si="1"/>
        <v>3.3362643715296722E-2</v>
      </c>
    </row>
    <row r="14" spans="1:12" x14ac:dyDescent="0.2">
      <c r="B14" s="28" t="s">
        <v>72</v>
      </c>
      <c r="C14" s="29">
        <v>1.5439047925377935E-2</v>
      </c>
      <c r="D14" s="30">
        <v>0.12330096813745373</v>
      </c>
      <c r="E14" s="31">
        <v>6218</v>
      </c>
      <c r="F14" s="32">
        <v>0</v>
      </c>
      <c r="G14" s="19"/>
      <c r="H14" s="28" t="s">
        <v>72</v>
      </c>
      <c r="I14" s="44">
        <v>-1.3633644402583776E-2</v>
      </c>
      <c r="J14" s="19"/>
      <c r="K14" s="114">
        <f t="shared" si="0"/>
        <v>-0.108864951476219</v>
      </c>
      <c r="L14" s="114">
        <f t="shared" si="1"/>
        <v>1.7071276285065377E-3</v>
      </c>
    </row>
    <row r="15" spans="1:12" x14ac:dyDescent="0.2">
      <c r="B15" s="28" t="s">
        <v>73</v>
      </c>
      <c r="C15" s="29">
        <v>4.0688324220006435E-2</v>
      </c>
      <c r="D15" s="30">
        <v>0.19758305313872351</v>
      </c>
      <c r="E15" s="31">
        <v>6218</v>
      </c>
      <c r="F15" s="32">
        <v>0</v>
      </c>
      <c r="G15" s="19"/>
      <c r="H15" s="28" t="s">
        <v>73</v>
      </c>
      <c r="I15" s="44">
        <v>-2.7702777551919938E-2</v>
      </c>
      <c r="J15" s="19"/>
      <c r="K15" s="114">
        <f t="shared" si="0"/>
        <v>-0.1345034279758493</v>
      </c>
      <c r="L15" s="114">
        <f t="shared" si="1"/>
        <v>5.7048394430661981E-3</v>
      </c>
    </row>
    <row r="16" spans="1:12" x14ac:dyDescent="0.2">
      <c r="B16" s="28" t="s">
        <v>74</v>
      </c>
      <c r="C16" s="29">
        <v>1.1257639112254744E-2</v>
      </c>
      <c r="D16" s="30">
        <v>0.10551158738225706</v>
      </c>
      <c r="E16" s="31">
        <v>6218</v>
      </c>
      <c r="F16" s="32">
        <v>0</v>
      </c>
      <c r="G16" s="19"/>
      <c r="H16" s="28" t="s">
        <v>74</v>
      </c>
      <c r="I16" s="44">
        <v>-1.0048419299113922E-2</v>
      </c>
      <c r="J16" s="19"/>
      <c r="K16" s="114">
        <f t="shared" si="0"/>
        <v>-9.4163096845480798E-2</v>
      </c>
      <c r="L16" s="114">
        <f t="shared" si="1"/>
        <v>1.0721237441743095E-3</v>
      </c>
    </row>
    <row r="17" spans="2:12" x14ac:dyDescent="0.2">
      <c r="B17" s="28" t="s">
        <v>75</v>
      </c>
      <c r="C17" s="29">
        <v>3.4255387584432279E-2</v>
      </c>
      <c r="D17" s="30">
        <v>0.18189908525008233</v>
      </c>
      <c r="E17" s="31">
        <v>6218</v>
      </c>
      <c r="F17" s="32">
        <v>0</v>
      </c>
      <c r="G17" s="19"/>
      <c r="H17" s="28" t="s">
        <v>75</v>
      </c>
      <c r="I17" s="44">
        <v>1.995909903552525E-2</v>
      </c>
      <c r="J17" s="19"/>
      <c r="K17" s="114">
        <f t="shared" si="0"/>
        <v>0.10596750575038168</v>
      </c>
      <c r="L17" s="114">
        <f t="shared" si="1"/>
        <v>-3.7587141923116209E-3</v>
      </c>
    </row>
    <row r="18" spans="2:12" x14ac:dyDescent="0.2">
      <c r="B18" s="28" t="s">
        <v>76</v>
      </c>
      <c r="C18" s="29">
        <v>1.4956577677709873E-2</v>
      </c>
      <c r="D18" s="30">
        <v>0.12138883076641373</v>
      </c>
      <c r="E18" s="31">
        <v>6218</v>
      </c>
      <c r="F18" s="32">
        <v>0</v>
      </c>
      <c r="G18" s="19"/>
      <c r="H18" s="28" t="s">
        <v>76</v>
      </c>
      <c r="I18" s="44">
        <v>3.3679485403096026E-3</v>
      </c>
      <c r="J18" s="19"/>
      <c r="K18" s="114">
        <f t="shared" si="0"/>
        <v>2.7330154969001073E-2</v>
      </c>
      <c r="L18" s="114">
        <f t="shared" si="1"/>
        <v>-4.1497214891707745E-4</v>
      </c>
    </row>
    <row r="19" spans="2:12" ht="24" x14ac:dyDescent="0.2">
      <c r="B19" s="28" t="s">
        <v>77</v>
      </c>
      <c r="C19" s="29">
        <v>2.3801865551624318E-2</v>
      </c>
      <c r="D19" s="30">
        <v>0.152443675287531</v>
      </c>
      <c r="E19" s="31">
        <v>6218</v>
      </c>
      <c r="F19" s="32">
        <v>0</v>
      </c>
      <c r="G19" s="19"/>
      <c r="H19" s="28" t="s">
        <v>77</v>
      </c>
      <c r="I19" s="44">
        <v>-1.434097343928612E-2</v>
      </c>
      <c r="J19" s="19"/>
      <c r="K19" s="114">
        <f t="shared" si="0"/>
        <v>-9.1834780886773229E-2</v>
      </c>
      <c r="L19" s="114">
        <f t="shared" si="1"/>
        <v>2.2391346904847512E-3</v>
      </c>
    </row>
    <row r="20" spans="2:12" x14ac:dyDescent="0.2">
      <c r="B20" s="28" t="s">
        <v>78</v>
      </c>
      <c r="C20" s="29">
        <v>4.8247024766806052E-4</v>
      </c>
      <c r="D20" s="30">
        <v>2.1961672014672032E-2</v>
      </c>
      <c r="E20" s="31">
        <v>6218</v>
      </c>
      <c r="F20" s="32">
        <v>0</v>
      </c>
      <c r="G20" s="19"/>
      <c r="H20" s="28" t="s">
        <v>78</v>
      </c>
      <c r="I20" s="44">
        <v>4.422283008726032E-3</v>
      </c>
      <c r="J20" s="19"/>
      <c r="K20" s="114">
        <f t="shared" ref="K20:K65" si="2">((1-C20)/D20)*I20</f>
        <v>0.20126652405129103</v>
      </c>
      <c r="L20" s="114">
        <f t="shared" ref="L20:L65" si="3">((0-C20)/D20)*I20</f>
        <v>-9.7151982647445393E-5</v>
      </c>
    </row>
    <row r="21" spans="2:12" ht="24" x14ac:dyDescent="0.2">
      <c r="B21" s="28" t="s">
        <v>79</v>
      </c>
      <c r="C21" s="29">
        <v>1.7047282084271469E-2</v>
      </c>
      <c r="D21" s="30">
        <v>0.12945797602522721</v>
      </c>
      <c r="E21" s="31">
        <v>6218</v>
      </c>
      <c r="F21" s="32">
        <v>0</v>
      </c>
      <c r="G21" s="19"/>
      <c r="H21" s="28" t="s">
        <v>79</v>
      </c>
      <c r="I21" s="44">
        <v>2.2282493691498012E-2</v>
      </c>
      <c r="J21" s="19"/>
      <c r="K21" s="114">
        <f t="shared" si="2"/>
        <v>0.16918724058940893</v>
      </c>
      <c r="L21" s="114">
        <f t="shared" si="3"/>
        <v>-2.9342027981801933E-3</v>
      </c>
    </row>
    <row r="22" spans="2:12" ht="24" x14ac:dyDescent="0.2">
      <c r="B22" s="28" t="s">
        <v>80</v>
      </c>
      <c r="C22" s="29">
        <v>7.6551945963332257E-2</v>
      </c>
      <c r="D22" s="30">
        <v>0.26590057587232085</v>
      </c>
      <c r="E22" s="31">
        <v>6218</v>
      </c>
      <c r="F22" s="32">
        <v>0</v>
      </c>
      <c r="G22" s="19"/>
      <c r="H22" s="28" t="s">
        <v>80</v>
      </c>
      <c r="I22" s="44">
        <v>4.5464781358218548E-2</v>
      </c>
      <c r="J22" s="19"/>
      <c r="K22" s="114">
        <f t="shared" si="2"/>
        <v>0.15789497158746049</v>
      </c>
      <c r="L22" s="114">
        <f t="shared" si="3"/>
        <v>-1.3089168665209195E-2</v>
      </c>
    </row>
    <row r="23" spans="2:12" ht="24" x14ac:dyDescent="0.2">
      <c r="B23" s="28" t="s">
        <v>81</v>
      </c>
      <c r="C23" s="29">
        <v>0.10694757156642007</v>
      </c>
      <c r="D23" s="30">
        <v>0.30907143378769203</v>
      </c>
      <c r="E23" s="31">
        <v>6218</v>
      </c>
      <c r="F23" s="32">
        <v>0</v>
      </c>
      <c r="G23" s="19"/>
      <c r="H23" s="28" t="s">
        <v>81</v>
      </c>
      <c r="I23" s="44">
        <v>4.5091594615254957E-2</v>
      </c>
      <c r="J23" s="19"/>
      <c r="K23" s="114">
        <f t="shared" si="2"/>
        <v>0.13029077964143962</v>
      </c>
      <c r="L23" s="114">
        <f t="shared" si="3"/>
        <v>-1.5602983695580289E-2</v>
      </c>
    </row>
    <row r="24" spans="2:12" ht="24" x14ac:dyDescent="0.2">
      <c r="B24" s="28" t="s">
        <v>82</v>
      </c>
      <c r="C24" s="29">
        <v>1.3991637182373754E-2</v>
      </c>
      <c r="D24" s="30">
        <v>0.11746527285692213</v>
      </c>
      <c r="E24" s="31">
        <v>6218</v>
      </c>
      <c r="F24" s="32">
        <v>0</v>
      </c>
      <c r="G24" s="19"/>
      <c r="H24" s="28" t="s">
        <v>82</v>
      </c>
      <c r="I24" s="44">
        <v>8.4159765755156563E-3</v>
      </c>
      <c r="J24" s="19"/>
      <c r="K24" s="114">
        <f t="shared" si="2"/>
        <v>7.06440557529142E-2</v>
      </c>
      <c r="L24" s="114">
        <f t="shared" si="3"/>
        <v>-1.0024519410379278E-3</v>
      </c>
    </row>
    <row r="25" spans="2:12" x14ac:dyDescent="0.2">
      <c r="B25" s="28" t="s">
        <v>83</v>
      </c>
      <c r="C25" s="29">
        <v>3.538115149565777E-3</v>
      </c>
      <c r="D25" s="30">
        <v>5.9381512110165971E-2</v>
      </c>
      <c r="E25" s="31">
        <v>6218</v>
      </c>
      <c r="F25" s="32">
        <v>0</v>
      </c>
      <c r="G25" s="19"/>
      <c r="H25" s="28" t="s">
        <v>83</v>
      </c>
      <c r="I25" s="44">
        <v>-8.9635898001017237E-3</v>
      </c>
      <c r="J25" s="19"/>
      <c r="K25" s="114">
        <f t="shared" si="2"/>
        <v>-0.15041509166463907</v>
      </c>
      <c r="L25" s="114">
        <f t="shared" si="3"/>
        <v>5.3407553528438665E-4</v>
      </c>
    </row>
    <row r="26" spans="2:12" x14ac:dyDescent="0.2">
      <c r="B26" s="28" t="s">
        <v>84</v>
      </c>
      <c r="C26" s="29">
        <v>2.6857510453522034E-2</v>
      </c>
      <c r="D26" s="30">
        <v>0.16167989538697425</v>
      </c>
      <c r="E26" s="31">
        <v>6218</v>
      </c>
      <c r="F26" s="32">
        <v>0</v>
      </c>
      <c r="G26" s="19"/>
      <c r="H26" s="28" t="s">
        <v>84</v>
      </c>
      <c r="I26" s="44">
        <v>4.0549591940495906E-2</v>
      </c>
      <c r="J26" s="19"/>
      <c r="K26" s="114">
        <f t="shared" si="2"/>
        <v>0.24406578663736028</v>
      </c>
      <c r="L26" s="114">
        <f t="shared" si="3"/>
        <v>-6.7359091668218749E-3</v>
      </c>
    </row>
    <row r="27" spans="2:12" x14ac:dyDescent="0.2">
      <c r="B27" s="28" t="s">
        <v>85</v>
      </c>
      <c r="C27" s="29">
        <v>2.7339980701190092E-2</v>
      </c>
      <c r="D27" s="30">
        <v>0.16308520332031906</v>
      </c>
      <c r="E27" s="31">
        <v>6218</v>
      </c>
      <c r="F27" s="32">
        <v>0</v>
      </c>
      <c r="G27" s="19"/>
      <c r="H27" s="28" t="s">
        <v>85</v>
      </c>
      <c r="I27" s="44">
        <v>1.4565290932409809E-2</v>
      </c>
      <c r="J27" s="19"/>
      <c r="K27" s="114">
        <f t="shared" si="2"/>
        <v>8.6869169433996141E-2</v>
      </c>
      <c r="L27" s="114">
        <f t="shared" si="3"/>
        <v>-2.441759061471452E-3</v>
      </c>
    </row>
    <row r="28" spans="2:12" x14ac:dyDescent="0.2">
      <c r="B28" s="28" t="s">
        <v>86</v>
      </c>
      <c r="C28" s="29">
        <v>1.9298809906722419E-2</v>
      </c>
      <c r="D28" s="30">
        <v>0.13758419289766846</v>
      </c>
      <c r="E28" s="31">
        <v>6218</v>
      </c>
      <c r="F28" s="32">
        <v>0</v>
      </c>
      <c r="G28" s="19"/>
      <c r="H28" s="28" t="s">
        <v>86</v>
      </c>
      <c r="I28" s="44">
        <v>-5.3412737540914921E-4</v>
      </c>
      <c r="J28" s="19"/>
      <c r="K28" s="114">
        <f t="shared" si="2"/>
        <v>-3.8072640591405339E-3</v>
      </c>
      <c r="L28" s="114">
        <f t="shared" si="3"/>
        <v>7.492156233139786E-5</v>
      </c>
    </row>
    <row r="29" spans="2:12" x14ac:dyDescent="0.2">
      <c r="B29" s="28" t="s">
        <v>87</v>
      </c>
      <c r="C29" s="29">
        <v>1.8012222579607592E-2</v>
      </c>
      <c r="D29" s="30">
        <v>0.13300611822202435</v>
      </c>
      <c r="E29" s="31">
        <v>6218</v>
      </c>
      <c r="F29" s="32">
        <v>0</v>
      </c>
      <c r="G29" s="19"/>
      <c r="H29" s="28" t="s">
        <v>87</v>
      </c>
      <c r="I29" s="44">
        <v>1.3465685609495999E-2</v>
      </c>
      <c r="J29" s="19"/>
      <c r="K29" s="114">
        <f t="shared" si="2"/>
        <v>9.9417521989760102E-2</v>
      </c>
      <c r="L29" s="114">
        <f t="shared" si="3"/>
        <v>-1.8235772130450593E-3</v>
      </c>
    </row>
    <row r="30" spans="2:12" x14ac:dyDescent="0.2">
      <c r="B30" s="28" t="s">
        <v>88</v>
      </c>
      <c r="C30" s="29">
        <v>4.6638790607912515E-3</v>
      </c>
      <c r="D30" s="30">
        <v>6.8138637906476812E-2</v>
      </c>
      <c r="E30" s="31">
        <v>6218</v>
      </c>
      <c r="F30" s="32">
        <v>0</v>
      </c>
      <c r="G30" s="19"/>
      <c r="H30" s="28" t="s">
        <v>88</v>
      </c>
      <c r="I30" s="44">
        <v>2.1659412151879376E-3</v>
      </c>
      <c r="J30" s="19"/>
      <c r="K30" s="114">
        <f t="shared" si="2"/>
        <v>3.1639017062044882E-2</v>
      </c>
      <c r="L30" s="114">
        <f t="shared" si="3"/>
        <v>-1.4825197847783187E-4</v>
      </c>
    </row>
    <row r="31" spans="2:12" x14ac:dyDescent="0.2">
      <c r="B31" s="28" t="s">
        <v>89</v>
      </c>
      <c r="C31" s="29">
        <v>0.33177870697973627</v>
      </c>
      <c r="D31" s="30">
        <v>0.47088985667319699</v>
      </c>
      <c r="E31" s="31">
        <v>6218</v>
      </c>
      <c r="F31" s="32">
        <v>0</v>
      </c>
      <c r="G31" s="19"/>
      <c r="H31" s="28" t="s">
        <v>89</v>
      </c>
      <c r="I31" s="44">
        <v>-5.5177323224925676E-2</v>
      </c>
      <c r="J31" s="19"/>
      <c r="K31" s="114">
        <f t="shared" si="2"/>
        <v>-7.8299971316531311E-2</v>
      </c>
      <c r="L31" s="114">
        <f t="shared" si="3"/>
        <v>3.8876736660891482E-2</v>
      </c>
    </row>
    <row r="32" spans="2:12" x14ac:dyDescent="0.2">
      <c r="B32" s="28" t="s">
        <v>90</v>
      </c>
      <c r="C32" s="29">
        <v>0.23592795110968157</v>
      </c>
      <c r="D32" s="30">
        <v>0.42461152674462826</v>
      </c>
      <c r="E32" s="31">
        <v>6218</v>
      </c>
      <c r="F32" s="32">
        <v>0</v>
      </c>
      <c r="G32" s="19"/>
      <c r="H32" s="28" t="s">
        <v>90</v>
      </c>
      <c r="I32" s="44">
        <v>-5.6157260988114258E-2</v>
      </c>
      <c r="J32" s="19"/>
      <c r="K32" s="114">
        <f t="shared" si="2"/>
        <v>-0.10105282301736204</v>
      </c>
      <c r="L32" s="114">
        <f t="shared" si="3"/>
        <v>3.1202797593447715E-2</v>
      </c>
    </row>
    <row r="33" spans="2:12" x14ac:dyDescent="0.2">
      <c r="B33" s="28" t="s">
        <v>91</v>
      </c>
      <c r="C33" s="29">
        <v>4.8247024766806052E-4</v>
      </c>
      <c r="D33" s="30">
        <v>2.1961672014673115E-2</v>
      </c>
      <c r="E33" s="31">
        <v>6218</v>
      </c>
      <c r="F33" s="32">
        <v>0</v>
      </c>
      <c r="G33" s="19"/>
      <c r="H33" s="28" t="s">
        <v>91</v>
      </c>
      <c r="I33" s="44">
        <v>5.2971271202331346E-4</v>
      </c>
      <c r="J33" s="19"/>
      <c r="K33" s="114">
        <f t="shared" si="2"/>
        <v>2.4108234611927896E-2</v>
      </c>
      <c r="L33" s="114">
        <f t="shared" si="3"/>
        <v>-1.1637120488460772E-5</v>
      </c>
    </row>
    <row r="34" spans="2:12" ht="24" x14ac:dyDescent="0.2">
      <c r="B34" s="28" t="s">
        <v>92</v>
      </c>
      <c r="C34" s="29">
        <v>7.8803473785783226E-3</v>
      </c>
      <c r="D34" s="30">
        <v>8.8427965391533636E-2</v>
      </c>
      <c r="E34" s="31">
        <v>6218</v>
      </c>
      <c r="F34" s="32">
        <v>0</v>
      </c>
      <c r="G34" s="19"/>
      <c r="H34" s="28" t="s">
        <v>92</v>
      </c>
      <c r="I34" s="44">
        <v>1.5927942224130607E-2</v>
      </c>
      <c r="J34" s="19"/>
      <c r="K34" s="114">
        <f t="shared" si="2"/>
        <v>0.17870392512606093</v>
      </c>
      <c r="L34" s="114">
        <f t="shared" si="3"/>
        <v>-1.419434646000484E-3</v>
      </c>
    </row>
    <row r="35" spans="2:12" ht="24" x14ac:dyDescent="0.2">
      <c r="B35" s="28" t="s">
        <v>93</v>
      </c>
      <c r="C35" s="29">
        <v>3.5220328079768416E-2</v>
      </c>
      <c r="D35" s="30">
        <v>0.184351084090464</v>
      </c>
      <c r="E35" s="31">
        <v>6218</v>
      </c>
      <c r="F35" s="32">
        <v>0</v>
      </c>
      <c r="G35" s="19"/>
      <c r="H35" s="28" t="s">
        <v>93</v>
      </c>
      <c r="I35" s="44">
        <v>2.6405184453130431E-2</v>
      </c>
      <c r="J35" s="19"/>
      <c r="K35" s="114">
        <f t="shared" si="2"/>
        <v>0.13818842085671326</v>
      </c>
      <c r="L35" s="114">
        <f t="shared" si="3"/>
        <v>-5.0447181476279725E-3</v>
      </c>
    </row>
    <row r="36" spans="2:12" ht="24" x14ac:dyDescent="0.2">
      <c r="B36" s="28" t="s">
        <v>94</v>
      </c>
      <c r="C36" s="29">
        <v>3.2647153425538762E-2</v>
      </c>
      <c r="D36" s="30">
        <v>0.1777256217627273</v>
      </c>
      <c r="E36" s="31">
        <v>6218</v>
      </c>
      <c r="F36" s="32">
        <v>0</v>
      </c>
      <c r="G36" s="19"/>
      <c r="H36" s="28" t="s">
        <v>94</v>
      </c>
      <c r="I36" s="44">
        <v>1.1532798152762147E-2</v>
      </c>
      <c r="J36" s="19"/>
      <c r="K36" s="114">
        <f t="shared" si="2"/>
        <v>6.2772519861752724E-2</v>
      </c>
      <c r="L36" s="114">
        <f t="shared" si="3"/>
        <v>-2.1185073203550796E-3</v>
      </c>
    </row>
    <row r="37" spans="2:12" ht="24" x14ac:dyDescent="0.2">
      <c r="B37" s="28" t="s">
        <v>95</v>
      </c>
      <c r="C37" s="29">
        <v>2.4123512383403024E-3</v>
      </c>
      <c r="D37" s="30">
        <v>4.9060359647690462E-2</v>
      </c>
      <c r="E37" s="31">
        <v>6218</v>
      </c>
      <c r="F37" s="32">
        <v>0</v>
      </c>
      <c r="G37" s="19"/>
      <c r="H37" s="28" t="s">
        <v>95</v>
      </c>
      <c r="I37" s="44">
        <v>6.6893026337860818E-4</v>
      </c>
      <c r="J37" s="19"/>
      <c r="K37" s="114">
        <f t="shared" si="2"/>
        <v>1.3601950198112698E-2</v>
      </c>
      <c r="L37" s="114">
        <f t="shared" si="3"/>
        <v>-3.2892028530016196E-5</v>
      </c>
    </row>
    <row r="38" spans="2:12" ht="24" x14ac:dyDescent="0.2">
      <c r="B38" s="28" t="s">
        <v>96</v>
      </c>
      <c r="C38" s="29">
        <v>6.4329366355741395E-4</v>
      </c>
      <c r="D38" s="30">
        <v>2.5357114259738051E-2</v>
      </c>
      <c r="E38" s="31">
        <v>6218</v>
      </c>
      <c r="F38" s="32">
        <v>0</v>
      </c>
      <c r="G38" s="19"/>
      <c r="H38" s="28" t="s">
        <v>96</v>
      </c>
      <c r="I38" s="44">
        <v>-2.7145834333585951E-3</v>
      </c>
      <c r="J38" s="19"/>
      <c r="K38" s="114">
        <f t="shared" si="2"/>
        <v>-0.10698524805498677</v>
      </c>
      <c r="L38" s="114">
        <f t="shared" si="3"/>
        <v>6.8867234023164958E-5</v>
      </c>
    </row>
    <row r="39" spans="2:12" x14ac:dyDescent="0.2">
      <c r="B39" s="28" t="s">
        <v>97</v>
      </c>
      <c r="C39" s="29">
        <v>8.3628176262463827E-3</v>
      </c>
      <c r="D39" s="30">
        <v>9.1072579910503992E-2</v>
      </c>
      <c r="E39" s="31">
        <v>6218</v>
      </c>
      <c r="F39" s="32">
        <v>0</v>
      </c>
      <c r="G39" s="19"/>
      <c r="H39" s="28" t="s">
        <v>97</v>
      </c>
      <c r="I39" s="44">
        <v>1.391588530089849E-2</v>
      </c>
      <c r="J39" s="19"/>
      <c r="K39" s="114">
        <f t="shared" si="2"/>
        <v>0.1515221080107749</v>
      </c>
      <c r="L39" s="114">
        <f t="shared" si="3"/>
        <v>-1.2778380824781538E-3</v>
      </c>
    </row>
    <row r="40" spans="2:12" x14ac:dyDescent="0.2">
      <c r="B40" s="28" t="s">
        <v>98</v>
      </c>
      <c r="C40" s="29">
        <v>1.4313284014152461E-2</v>
      </c>
      <c r="D40" s="30">
        <v>0.11878839692142271</v>
      </c>
      <c r="E40" s="31">
        <v>6218</v>
      </c>
      <c r="F40" s="32">
        <v>0</v>
      </c>
      <c r="G40" s="19"/>
      <c r="H40" s="28" t="s">
        <v>98</v>
      </c>
      <c r="I40" s="44">
        <v>3.9705831899258682E-3</v>
      </c>
      <c r="J40" s="19"/>
      <c r="K40" s="114">
        <f t="shared" si="2"/>
        <v>3.2947250796014578E-2</v>
      </c>
      <c r="L40" s="114">
        <f t="shared" si="3"/>
        <v>-4.7843128093413243E-4</v>
      </c>
    </row>
    <row r="41" spans="2:12" ht="24" x14ac:dyDescent="0.2">
      <c r="B41" s="28" t="s">
        <v>99</v>
      </c>
      <c r="C41" s="29">
        <v>9.97105178513992E-3</v>
      </c>
      <c r="D41" s="30">
        <v>9.9364066724561509E-2</v>
      </c>
      <c r="E41" s="31">
        <v>6218</v>
      </c>
      <c r="F41" s="32">
        <v>0</v>
      </c>
      <c r="G41" s="19"/>
      <c r="H41" s="28" t="s">
        <v>99</v>
      </c>
      <c r="I41" s="44">
        <v>-2.7742116458996419E-3</v>
      </c>
      <c r="J41" s="19"/>
      <c r="K41" s="114">
        <f t="shared" si="2"/>
        <v>-2.764127846668062E-2</v>
      </c>
      <c r="L41" s="114">
        <f t="shared" si="3"/>
        <v>2.7838844459619869E-4</v>
      </c>
    </row>
    <row r="42" spans="2:12" x14ac:dyDescent="0.2">
      <c r="B42" s="28" t="s">
        <v>100</v>
      </c>
      <c r="C42" s="29">
        <v>3.538115149565777E-3</v>
      </c>
      <c r="D42" s="30">
        <v>5.9381512110167914E-2</v>
      </c>
      <c r="E42" s="31">
        <v>6218</v>
      </c>
      <c r="F42" s="32">
        <v>0</v>
      </c>
      <c r="G42" s="19"/>
      <c r="H42" s="28" t="s">
        <v>100</v>
      </c>
      <c r="I42" s="44">
        <v>-8.5256251180013337E-4</v>
      </c>
      <c r="J42" s="19"/>
      <c r="K42" s="114">
        <f t="shared" si="2"/>
        <v>-1.4306574845804802E-2</v>
      </c>
      <c r="L42" s="114">
        <f t="shared" si="3"/>
        <v>5.0798038509958945E-5</v>
      </c>
    </row>
    <row r="43" spans="2:12" x14ac:dyDescent="0.2">
      <c r="B43" s="28" t="s">
        <v>101</v>
      </c>
      <c r="C43" s="29">
        <v>1.4474107430041824E-3</v>
      </c>
      <c r="D43" s="30">
        <v>3.8020365899715067E-2</v>
      </c>
      <c r="E43" s="31">
        <v>6218</v>
      </c>
      <c r="F43" s="32">
        <v>0</v>
      </c>
      <c r="G43" s="19"/>
      <c r="H43" s="28" t="s">
        <v>101</v>
      </c>
      <c r="I43" s="44">
        <v>7.5505646514181226E-4</v>
      </c>
      <c r="J43" s="19"/>
      <c r="K43" s="114">
        <f t="shared" si="2"/>
        <v>1.9830518998457131E-2</v>
      </c>
      <c r="L43" s="114">
        <f t="shared" si="3"/>
        <v>-2.8744511352249038E-5</v>
      </c>
    </row>
    <row r="44" spans="2:12" x14ac:dyDescent="0.2">
      <c r="B44" s="28" t="s">
        <v>102</v>
      </c>
      <c r="C44" s="29">
        <v>1.1257639112254745E-3</v>
      </c>
      <c r="D44" s="30">
        <v>3.353621089672322E-2</v>
      </c>
      <c r="E44" s="31">
        <v>6218</v>
      </c>
      <c r="F44" s="32">
        <v>0</v>
      </c>
      <c r="G44" s="19"/>
      <c r="H44" s="28" t="s">
        <v>102</v>
      </c>
      <c r="I44" s="44">
        <v>-2.3471838679406149E-3</v>
      </c>
      <c r="J44" s="19"/>
      <c r="K44" s="114">
        <f t="shared" si="2"/>
        <v>-6.9910745142593281E-2</v>
      </c>
      <c r="L44" s="114">
        <f t="shared" si="3"/>
        <v>7.8791694734849942E-5</v>
      </c>
    </row>
    <row r="45" spans="2:12" x14ac:dyDescent="0.2">
      <c r="B45" s="28" t="s">
        <v>103</v>
      </c>
      <c r="C45" s="29">
        <v>9.649404953361206E-4</v>
      </c>
      <c r="D45" s="30">
        <v>3.1050997494382174E-2</v>
      </c>
      <c r="E45" s="31">
        <v>6218</v>
      </c>
      <c r="F45" s="32">
        <v>0</v>
      </c>
      <c r="G45" s="19"/>
      <c r="H45" s="28" t="s">
        <v>103</v>
      </c>
      <c r="I45" s="44">
        <v>9.4121058444184575E-3</v>
      </c>
      <c r="J45" s="19"/>
      <c r="K45" s="114">
        <f t="shared" si="2"/>
        <v>0.30282517410411719</v>
      </c>
      <c r="L45" s="114">
        <f t="shared" si="3"/>
        <v>-2.9249050943733136E-4</v>
      </c>
    </row>
    <row r="46" spans="2:12" x14ac:dyDescent="0.2">
      <c r="B46" s="28" t="s">
        <v>104</v>
      </c>
      <c r="C46" s="29">
        <v>0.25184946928272756</v>
      </c>
      <c r="D46" s="30">
        <v>0.43411014908458784</v>
      </c>
      <c r="E46" s="31">
        <v>6218</v>
      </c>
      <c r="F46" s="32">
        <v>0</v>
      </c>
      <c r="G46" s="19"/>
      <c r="H46" s="28" t="s">
        <v>104</v>
      </c>
      <c r="I46" s="44">
        <v>0.10762557717039195</v>
      </c>
      <c r="J46" s="19"/>
      <c r="K46" s="114">
        <f t="shared" si="2"/>
        <v>0.1854831840457429</v>
      </c>
      <c r="L46" s="114">
        <f t="shared" si="3"/>
        <v>-6.2439094199405284E-2</v>
      </c>
    </row>
    <row r="47" spans="2:12" x14ac:dyDescent="0.2">
      <c r="B47" s="28" t="s">
        <v>105</v>
      </c>
      <c r="C47" s="29">
        <v>0.23029913155355419</v>
      </c>
      <c r="D47" s="30">
        <v>0.42105813605156334</v>
      </c>
      <c r="E47" s="31">
        <v>6218</v>
      </c>
      <c r="F47" s="32">
        <v>0</v>
      </c>
      <c r="G47" s="19"/>
      <c r="H47" s="28" t="s">
        <v>105</v>
      </c>
      <c r="I47" s="44">
        <v>-7.9848990200728706E-3</v>
      </c>
      <c r="J47" s="19"/>
      <c r="K47" s="114">
        <f t="shared" si="2"/>
        <v>-1.4596520489642354E-2</v>
      </c>
      <c r="L47" s="114">
        <f t="shared" si="3"/>
        <v>4.3673667658102495E-3</v>
      </c>
    </row>
    <row r="48" spans="2:12" x14ac:dyDescent="0.2">
      <c r="B48" s="28" t="s">
        <v>106</v>
      </c>
      <c r="C48" s="29">
        <v>0.50305564490189769</v>
      </c>
      <c r="D48" s="30">
        <v>0.50003087290030845</v>
      </c>
      <c r="E48" s="31">
        <v>6218</v>
      </c>
      <c r="F48" s="32">
        <v>0</v>
      </c>
      <c r="G48" s="19"/>
      <c r="H48" s="28" t="s">
        <v>106</v>
      </c>
      <c r="I48" s="44">
        <v>-8.7548673810872488E-2</v>
      </c>
      <c r="J48" s="19"/>
      <c r="K48" s="114">
        <f t="shared" si="2"/>
        <v>-8.7008266098225776E-2</v>
      </c>
      <c r="L48" s="114">
        <f t="shared" si="3"/>
        <v>8.8078270665129507E-2</v>
      </c>
    </row>
    <row r="49" spans="2:12" x14ac:dyDescent="0.2">
      <c r="B49" s="28" t="s">
        <v>107</v>
      </c>
      <c r="C49" s="29">
        <v>7.0762302991315539E-3</v>
      </c>
      <c r="D49" s="30">
        <v>8.382891754193475E-2</v>
      </c>
      <c r="E49" s="31">
        <v>6218</v>
      </c>
      <c r="F49" s="32">
        <v>0</v>
      </c>
      <c r="G49" s="19"/>
      <c r="H49" s="28" t="s">
        <v>107</v>
      </c>
      <c r="I49" s="44">
        <v>5.1694873242652669E-3</v>
      </c>
      <c r="J49" s="19"/>
      <c r="K49" s="114">
        <f t="shared" si="2"/>
        <v>6.12307422300023E-2</v>
      </c>
      <c r="L49" s="114">
        <f t="shared" si="3"/>
        <v>-4.3637069292518647E-4</v>
      </c>
    </row>
    <row r="50" spans="2:12" x14ac:dyDescent="0.2">
      <c r="B50" s="28" t="s">
        <v>108</v>
      </c>
      <c r="C50" s="29">
        <v>3.3772917336764231E-3</v>
      </c>
      <c r="D50" s="30">
        <v>5.8020918938917997E-2</v>
      </c>
      <c r="E50" s="31">
        <v>6218</v>
      </c>
      <c r="F50" s="32">
        <v>0</v>
      </c>
      <c r="G50" s="19"/>
      <c r="H50" s="28" t="s">
        <v>108</v>
      </c>
      <c r="I50" s="44">
        <v>-4.4050295286461628E-3</v>
      </c>
      <c r="J50" s="19"/>
      <c r="K50" s="114">
        <f t="shared" si="2"/>
        <v>-7.5664993576786244E-2</v>
      </c>
      <c r="L50" s="114">
        <f t="shared" si="3"/>
        <v>2.5640872440092159E-4</v>
      </c>
    </row>
    <row r="51" spans="2:12" x14ac:dyDescent="0.2">
      <c r="B51" s="28" t="s">
        <v>109</v>
      </c>
      <c r="C51" s="29">
        <v>3.377291733676424E-3</v>
      </c>
      <c r="D51" s="30">
        <v>5.8020918938920814E-2</v>
      </c>
      <c r="E51" s="31">
        <v>6218</v>
      </c>
      <c r="F51" s="32">
        <v>0</v>
      </c>
      <c r="G51" s="19"/>
      <c r="H51" s="28" t="s">
        <v>109</v>
      </c>
      <c r="I51" s="44">
        <v>-9.0024093497366778E-4</v>
      </c>
      <c r="J51" s="19"/>
      <c r="K51" s="114">
        <f t="shared" si="2"/>
        <v>-1.5463397945319616E-2</v>
      </c>
      <c r="L51" s="114">
        <f t="shared" si="3"/>
        <v>5.2401380805504604E-5</v>
      </c>
    </row>
    <row r="52" spans="2:12" x14ac:dyDescent="0.2">
      <c r="B52" s="28" t="s">
        <v>110</v>
      </c>
      <c r="C52" s="29">
        <v>8.5558057253136061E-2</v>
      </c>
      <c r="D52" s="30">
        <v>0.27973283789818776</v>
      </c>
      <c r="E52" s="31">
        <v>6218</v>
      </c>
      <c r="F52" s="32">
        <v>0</v>
      </c>
      <c r="G52" s="19"/>
      <c r="H52" s="28" t="s">
        <v>110</v>
      </c>
      <c r="I52" s="44">
        <v>8.0076269276828732E-2</v>
      </c>
      <c r="J52" s="19"/>
      <c r="K52" s="114">
        <f t="shared" si="2"/>
        <v>0.26176797760181258</v>
      </c>
      <c r="L52" s="114">
        <f t="shared" si="3"/>
        <v>-2.4491833289511836E-2</v>
      </c>
    </row>
    <row r="53" spans="2:12" x14ac:dyDescent="0.2">
      <c r="B53" s="28" t="s">
        <v>111</v>
      </c>
      <c r="C53" s="29">
        <v>0.30685107751688645</v>
      </c>
      <c r="D53" s="30">
        <v>0.46122413785472299</v>
      </c>
      <c r="E53" s="31">
        <v>6218</v>
      </c>
      <c r="F53" s="32">
        <v>0</v>
      </c>
      <c r="G53" s="19"/>
      <c r="H53" s="28" t="s">
        <v>111</v>
      </c>
      <c r="I53" s="44">
        <v>3.1783989906253557E-2</v>
      </c>
      <c r="J53" s="19"/>
      <c r="K53" s="114">
        <f t="shared" si="2"/>
        <v>4.7766447042876102E-2</v>
      </c>
      <c r="L53" s="114">
        <f t="shared" si="3"/>
        <v>-2.1145796045895032E-2</v>
      </c>
    </row>
    <row r="54" spans="2:12" x14ac:dyDescent="0.2">
      <c r="B54" s="28" t="s">
        <v>112</v>
      </c>
      <c r="C54" s="29">
        <v>0.10726921839819878</v>
      </c>
      <c r="D54" s="30">
        <v>0.30948010682006322</v>
      </c>
      <c r="E54" s="31">
        <v>6218</v>
      </c>
      <c r="F54" s="32">
        <v>0</v>
      </c>
      <c r="G54" s="19"/>
      <c r="H54" s="28" t="s">
        <v>112</v>
      </c>
      <c r="I54" s="44">
        <v>8.7022421266860467E-2</v>
      </c>
      <c r="J54" s="19"/>
      <c r="K54" s="114">
        <f t="shared" si="2"/>
        <v>0.2510261320273306</v>
      </c>
      <c r="L54" s="114">
        <f t="shared" si="3"/>
        <v>-3.0162931014633309E-2</v>
      </c>
    </row>
    <row r="55" spans="2:12" x14ac:dyDescent="0.2">
      <c r="B55" s="28" t="s">
        <v>113</v>
      </c>
      <c r="C55" s="29">
        <v>4.3422322290125447E-3</v>
      </c>
      <c r="D55" s="30">
        <v>6.5757681379572733E-2</v>
      </c>
      <c r="E55" s="31">
        <v>6218</v>
      </c>
      <c r="F55" s="32">
        <v>0</v>
      </c>
      <c r="G55" s="19"/>
      <c r="H55" s="28" t="s">
        <v>113</v>
      </c>
      <c r="I55" s="44">
        <v>1.5660867565171592E-2</v>
      </c>
      <c r="J55" s="19"/>
      <c r="K55" s="114">
        <f t="shared" si="2"/>
        <v>0.23712612905691116</v>
      </c>
      <c r="L55" s="114">
        <f t="shared" si="3"/>
        <v>-1.0341472273520597E-3</v>
      </c>
    </row>
    <row r="56" spans="2:12" x14ac:dyDescent="0.2">
      <c r="B56" s="28" t="s">
        <v>114</v>
      </c>
      <c r="C56" s="29">
        <v>7.7195239626889683E-3</v>
      </c>
      <c r="D56" s="30">
        <v>8.752808124941612E-2</v>
      </c>
      <c r="E56" s="31">
        <v>6218</v>
      </c>
      <c r="F56" s="32">
        <v>0</v>
      </c>
      <c r="G56" s="19"/>
      <c r="H56" s="28" t="s">
        <v>114</v>
      </c>
      <c r="I56" s="44">
        <v>3.6356863156949672E-2</v>
      </c>
      <c r="J56" s="19"/>
      <c r="K56" s="114">
        <f t="shared" si="2"/>
        <v>0.41216721497413217</v>
      </c>
      <c r="L56" s="114">
        <f t="shared" si="3"/>
        <v>-3.206487247772827E-3</v>
      </c>
    </row>
    <row r="57" spans="2:12" x14ac:dyDescent="0.2">
      <c r="B57" s="28" t="s">
        <v>115</v>
      </c>
      <c r="C57" s="29">
        <v>2.8626568028304922E-2</v>
      </c>
      <c r="D57" s="30">
        <v>0.16676798368202575</v>
      </c>
      <c r="E57" s="31">
        <v>6218</v>
      </c>
      <c r="F57" s="32">
        <v>0</v>
      </c>
      <c r="G57" s="19"/>
      <c r="H57" s="28" t="s">
        <v>115</v>
      </c>
      <c r="I57" s="44">
        <v>6.9129746315455529E-2</v>
      </c>
      <c r="J57" s="19"/>
      <c r="K57" s="114">
        <f t="shared" si="2"/>
        <v>0.40266001571268134</v>
      </c>
      <c r="L57" s="114">
        <f t="shared" si="3"/>
        <v>-1.1866470661731339E-2</v>
      </c>
    </row>
    <row r="58" spans="2:12" x14ac:dyDescent="0.2">
      <c r="B58" s="28" t="s">
        <v>116</v>
      </c>
      <c r="C58" s="29">
        <v>3.3772917336764231E-3</v>
      </c>
      <c r="D58" s="30">
        <v>5.8020918938925511E-2</v>
      </c>
      <c r="E58" s="31">
        <v>6218</v>
      </c>
      <c r="F58" s="32">
        <v>0</v>
      </c>
      <c r="G58" s="19"/>
      <c r="H58" s="28" t="s">
        <v>116</v>
      </c>
      <c r="I58" s="44">
        <v>2.2103852720300972E-2</v>
      </c>
      <c r="J58" s="19"/>
      <c r="K58" s="114">
        <f t="shared" si="2"/>
        <v>0.37967688144365436</v>
      </c>
      <c r="L58" s="114">
        <f t="shared" si="3"/>
        <v>-1.2866249008095434E-3</v>
      </c>
    </row>
    <row r="59" spans="2:12" x14ac:dyDescent="0.2">
      <c r="B59" s="28" t="s">
        <v>117</v>
      </c>
      <c r="C59" s="29">
        <v>5.6288195561273718E-3</v>
      </c>
      <c r="D59" s="30">
        <v>7.4820025673897145E-2</v>
      </c>
      <c r="E59" s="31">
        <v>6218</v>
      </c>
      <c r="F59" s="32">
        <v>0</v>
      </c>
      <c r="G59" s="19"/>
      <c r="H59" s="28" t="s">
        <v>117</v>
      </c>
      <c r="I59" s="44">
        <v>3.8406217941076314E-2</v>
      </c>
      <c r="J59" s="19"/>
      <c r="K59" s="114">
        <f t="shared" si="2"/>
        <v>0.510425329669143</v>
      </c>
      <c r="L59" s="114">
        <f t="shared" si="3"/>
        <v>-2.8893557396765328E-3</v>
      </c>
    </row>
    <row r="60" spans="2:12" x14ac:dyDescent="0.2">
      <c r="B60" s="28" t="s">
        <v>118</v>
      </c>
      <c r="C60" s="29">
        <v>2.7339980701190101E-3</v>
      </c>
      <c r="D60" s="30">
        <v>5.2220320604116695E-2</v>
      </c>
      <c r="E60" s="31">
        <v>6218</v>
      </c>
      <c r="F60" s="32">
        <v>0</v>
      </c>
      <c r="G60" s="19"/>
      <c r="H60" s="28" t="s">
        <v>118</v>
      </c>
      <c r="I60" s="44">
        <v>2.5278298420187251E-2</v>
      </c>
      <c r="J60" s="19"/>
      <c r="K60" s="114">
        <f t="shared" si="2"/>
        <v>0.48274670299713263</v>
      </c>
      <c r="L60" s="114">
        <f t="shared" si="3"/>
        <v>-1.3234468554993157E-3</v>
      </c>
    </row>
    <row r="61" spans="2:12" x14ac:dyDescent="0.2">
      <c r="B61" s="28" t="s">
        <v>119</v>
      </c>
      <c r="C61" s="29">
        <v>1.4313284014152461E-2</v>
      </c>
      <c r="D61" s="30">
        <v>0.11878839692142237</v>
      </c>
      <c r="E61" s="31">
        <v>6218</v>
      </c>
      <c r="F61" s="32">
        <v>0</v>
      </c>
      <c r="G61" s="19"/>
      <c r="H61" s="28" t="s">
        <v>119</v>
      </c>
      <c r="I61" s="44">
        <v>5.4568254524833375E-2</v>
      </c>
      <c r="J61" s="19"/>
      <c r="K61" s="114">
        <f t="shared" si="2"/>
        <v>0.45279846343277702</v>
      </c>
      <c r="L61" s="114">
        <f t="shared" si="3"/>
        <v>-6.5751449250313525E-3</v>
      </c>
    </row>
    <row r="62" spans="2:12" x14ac:dyDescent="0.2">
      <c r="B62" s="28" t="s">
        <v>120</v>
      </c>
      <c r="C62" s="29">
        <v>3.1038919266645225E-2</v>
      </c>
      <c r="D62" s="30">
        <v>0.17343685415971039</v>
      </c>
      <c r="E62" s="31">
        <v>6218</v>
      </c>
      <c r="F62" s="32">
        <v>0</v>
      </c>
      <c r="G62" s="19"/>
      <c r="H62" s="28" t="s">
        <v>120</v>
      </c>
      <c r="I62" s="44">
        <v>4.7104172530997024E-2</v>
      </c>
      <c r="J62" s="19"/>
      <c r="K62" s="114">
        <f t="shared" si="2"/>
        <v>0.26316269482526167</v>
      </c>
      <c r="L62" s="114">
        <f t="shared" si="3"/>
        <v>-8.4299419255229047E-3</v>
      </c>
    </row>
    <row r="63" spans="2:12" x14ac:dyDescent="0.2">
      <c r="B63" s="28" t="s">
        <v>121</v>
      </c>
      <c r="C63" s="29">
        <v>0.26069475715664198</v>
      </c>
      <c r="D63" s="30">
        <v>0.43904897416221794</v>
      </c>
      <c r="E63" s="31">
        <v>6218</v>
      </c>
      <c r="F63" s="32">
        <v>0</v>
      </c>
      <c r="G63" s="19"/>
      <c r="H63" s="28" t="s">
        <v>121</v>
      </c>
      <c r="I63" s="44">
        <v>5.1849653837636227E-2</v>
      </c>
      <c r="J63" s="19"/>
      <c r="K63" s="114">
        <f t="shared" si="2"/>
        <v>8.7308530887523925E-2</v>
      </c>
      <c r="L63" s="114">
        <f t="shared" si="3"/>
        <v>-3.0786845457619373E-2</v>
      </c>
    </row>
    <row r="64" spans="2:12" x14ac:dyDescent="0.2">
      <c r="B64" s="28" t="s">
        <v>122</v>
      </c>
      <c r="C64" s="29">
        <v>0.84448375683499521</v>
      </c>
      <c r="D64" s="30">
        <v>0.36242525541793608</v>
      </c>
      <c r="E64" s="31">
        <v>6218</v>
      </c>
      <c r="F64" s="32">
        <v>0</v>
      </c>
      <c r="G64" s="19"/>
      <c r="H64" s="28" t="s">
        <v>122</v>
      </c>
      <c r="I64" s="44">
        <v>2.6753943159814997E-2</v>
      </c>
      <c r="J64" s="19"/>
      <c r="K64" s="114">
        <f t="shared" si="2"/>
        <v>1.1480084977153603E-2</v>
      </c>
      <c r="L64" s="114">
        <f t="shared" si="3"/>
        <v>-6.2339117078628319E-2</v>
      </c>
    </row>
    <row r="65" spans="2:12" x14ac:dyDescent="0.2">
      <c r="B65" s="28" t="s">
        <v>123</v>
      </c>
      <c r="C65" s="29">
        <v>1.8173045995496944E-2</v>
      </c>
      <c r="D65" s="30">
        <v>0.13358763563355813</v>
      </c>
      <c r="E65" s="31">
        <v>6218</v>
      </c>
      <c r="F65" s="32">
        <v>0</v>
      </c>
      <c r="G65" s="19"/>
      <c r="H65" s="28" t="s">
        <v>123</v>
      </c>
      <c r="I65" s="44">
        <v>1.2351567039045795E-2</v>
      </c>
      <c r="J65" s="19"/>
      <c r="K65" s="114">
        <f t="shared" si="2"/>
        <v>9.0780118875629992E-2</v>
      </c>
      <c r="L65" s="114">
        <f t="shared" si="3"/>
        <v>-1.6802872126037984E-3</v>
      </c>
    </row>
    <row r="66" spans="2:12" x14ac:dyDescent="0.2">
      <c r="B66" s="28" t="s">
        <v>124</v>
      </c>
      <c r="C66" s="29">
        <v>2.9269861691862336E-2</v>
      </c>
      <c r="D66" s="30">
        <v>0.16857552349357532</v>
      </c>
      <c r="E66" s="31">
        <v>6218</v>
      </c>
      <c r="F66" s="32">
        <v>0</v>
      </c>
      <c r="G66" s="19"/>
      <c r="H66" s="28" t="s">
        <v>124</v>
      </c>
      <c r="I66" s="44">
        <v>6.8694406399789746E-4</v>
      </c>
      <c r="J66" s="19"/>
      <c r="K66" s="114">
        <f t="shared" si="0"/>
        <v>3.955718436668817E-3</v>
      </c>
      <c r="L66" s="114">
        <f t="shared" si="1"/>
        <v>-1.1927447903805909E-4</v>
      </c>
    </row>
    <row r="67" spans="2:12" x14ac:dyDescent="0.2">
      <c r="B67" s="28" t="s">
        <v>125</v>
      </c>
      <c r="C67" s="29">
        <v>0.38581537471855903</v>
      </c>
      <c r="D67" s="30">
        <v>0.48682644391683916</v>
      </c>
      <c r="E67" s="31">
        <v>6218</v>
      </c>
      <c r="F67" s="32">
        <v>0</v>
      </c>
      <c r="G67" s="19"/>
      <c r="H67" s="28" t="s">
        <v>125</v>
      </c>
      <c r="I67" s="44">
        <v>-4.1382407886859901E-2</v>
      </c>
      <c r="J67" s="19"/>
      <c r="K67" s="114">
        <f t="shared" si="0"/>
        <v>-5.22084184185699E-2</v>
      </c>
      <c r="L67" s="114">
        <f t="shared" si="1"/>
        <v>3.279601879710637E-2</v>
      </c>
    </row>
    <row r="68" spans="2:12" x14ac:dyDescent="0.2">
      <c r="B68" s="28" t="s">
        <v>126</v>
      </c>
      <c r="C68" s="29">
        <v>5.4679961402380198E-2</v>
      </c>
      <c r="D68" s="30">
        <v>0.22737277218938559</v>
      </c>
      <c r="E68" s="31">
        <v>6218</v>
      </c>
      <c r="F68" s="32">
        <v>0</v>
      </c>
      <c r="G68" s="19"/>
      <c r="H68" s="28" t="s">
        <v>126</v>
      </c>
      <c r="I68" s="44">
        <v>4.7234650546410163E-2</v>
      </c>
      <c r="J68" s="19"/>
      <c r="K68" s="114">
        <f t="shared" si="0"/>
        <v>0.19638174460258445</v>
      </c>
      <c r="L68" s="114">
        <f t="shared" si="1"/>
        <v>-1.135927069834616E-2</v>
      </c>
    </row>
    <row r="69" spans="2:12" x14ac:dyDescent="0.2">
      <c r="B69" s="28" t="s">
        <v>127</v>
      </c>
      <c r="C69" s="29">
        <v>4.1814088131231913E-3</v>
      </c>
      <c r="D69" s="30">
        <v>6.4533668714537695E-2</v>
      </c>
      <c r="E69" s="31">
        <v>6218</v>
      </c>
      <c r="F69" s="32">
        <v>0</v>
      </c>
      <c r="G69" s="19"/>
      <c r="H69" s="28" t="s">
        <v>127</v>
      </c>
      <c r="I69" s="44">
        <v>1.2421343083575731E-2</v>
      </c>
      <c r="J69" s="19"/>
      <c r="K69" s="114">
        <f t="shared" si="0"/>
        <v>0.19167365836352562</v>
      </c>
      <c r="L69" s="114">
        <f t="shared" si="1"/>
        <v>-8.0483125281842179E-4</v>
      </c>
    </row>
    <row r="70" spans="2:12" x14ac:dyDescent="0.2">
      <c r="B70" s="28" t="s">
        <v>128</v>
      </c>
      <c r="C70" s="29">
        <v>4.0688324220006428E-2</v>
      </c>
      <c r="D70" s="30">
        <v>0.19758305313873264</v>
      </c>
      <c r="E70" s="31">
        <v>6218</v>
      </c>
      <c r="F70" s="32">
        <v>0</v>
      </c>
      <c r="G70" s="19"/>
      <c r="H70" s="28" t="s">
        <v>128</v>
      </c>
      <c r="I70" s="44">
        <v>5.2036522933185336E-2</v>
      </c>
      <c r="J70" s="19"/>
      <c r="K70" s="114">
        <f t="shared" si="0"/>
        <v>0.25264942121198708</v>
      </c>
      <c r="L70" s="114">
        <f t="shared" si="1"/>
        <v>-1.0715893305386878E-2</v>
      </c>
    </row>
    <row r="71" spans="2:12" x14ac:dyDescent="0.2">
      <c r="B71" s="28" t="s">
        <v>129</v>
      </c>
      <c r="C71" s="29">
        <v>0.41814088131231908</v>
      </c>
      <c r="D71" s="30">
        <v>0.49329323852176227</v>
      </c>
      <c r="E71" s="31">
        <v>6218</v>
      </c>
      <c r="F71" s="32">
        <v>0</v>
      </c>
      <c r="G71" s="19"/>
      <c r="H71" s="28" t="s">
        <v>129</v>
      </c>
      <c r="I71" s="44">
        <v>8.4941683937726525E-2</v>
      </c>
      <c r="J71" s="19"/>
      <c r="K71" s="114">
        <f t="shared" si="0"/>
        <v>0.10019211595918254</v>
      </c>
      <c r="L71" s="114">
        <f t="shared" si="1"/>
        <v>-7.2000967798196411E-2</v>
      </c>
    </row>
    <row r="72" spans="2:12" x14ac:dyDescent="0.2">
      <c r="B72" s="28" t="s">
        <v>130</v>
      </c>
      <c r="C72" s="29">
        <v>1.6243165004824704E-2</v>
      </c>
      <c r="D72" s="30">
        <v>0.12641951929339418</v>
      </c>
      <c r="E72" s="31">
        <v>6218</v>
      </c>
      <c r="F72" s="32">
        <v>0</v>
      </c>
      <c r="G72" s="19"/>
      <c r="H72" s="28" t="s">
        <v>130</v>
      </c>
      <c r="I72" s="44">
        <v>3.7163025439098794E-2</v>
      </c>
      <c r="J72" s="19"/>
      <c r="K72" s="114">
        <f t="shared" ref="K72:K103" si="4">((1-C72)/D72)*I72</f>
        <v>0.2891909452682388</v>
      </c>
      <c r="L72" s="114">
        <f t="shared" ref="L72:L103" si="5">((0-C72)/D72)*I72</f>
        <v>-4.7749363204335656E-3</v>
      </c>
    </row>
    <row r="73" spans="2:12" x14ac:dyDescent="0.2">
      <c r="B73" s="28" t="s">
        <v>131</v>
      </c>
      <c r="C73" s="29">
        <v>9.6494049533612104E-4</v>
      </c>
      <c r="D73" s="30">
        <v>3.1050997494382976E-2</v>
      </c>
      <c r="E73" s="31">
        <v>6218</v>
      </c>
      <c r="F73" s="32">
        <v>0</v>
      </c>
      <c r="G73" s="19"/>
      <c r="H73" s="28" t="s">
        <v>131</v>
      </c>
      <c r="I73" s="44">
        <v>1.2588245191138119E-2</v>
      </c>
      <c r="J73" s="19"/>
      <c r="K73" s="114">
        <f t="shared" si="4"/>
        <v>0.40501430866634625</v>
      </c>
      <c r="L73" s="114">
        <f t="shared" si="5"/>
        <v>-3.9119218480329648E-4</v>
      </c>
    </row>
    <row r="74" spans="2:12" x14ac:dyDescent="0.2">
      <c r="B74" s="28" t="s">
        <v>132</v>
      </c>
      <c r="C74" s="29">
        <v>1.1257639112254745E-3</v>
      </c>
      <c r="D74" s="30">
        <v>3.3536210896722693E-2</v>
      </c>
      <c r="E74" s="31">
        <v>6218</v>
      </c>
      <c r="F74" s="32">
        <v>0</v>
      </c>
      <c r="G74" s="19"/>
      <c r="H74" s="28" t="s">
        <v>132</v>
      </c>
      <c r="I74" s="44">
        <v>3.7768379560362019E-3</v>
      </c>
      <c r="J74" s="19"/>
      <c r="K74" s="114">
        <f t="shared" si="4"/>
        <v>0.11249291518903896</v>
      </c>
      <c r="L74" s="114">
        <f t="shared" si="5"/>
        <v>-1.2678319213061867E-4</v>
      </c>
    </row>
    <row r="75" spans="2:12" x14ac:dyDescent="0.2">
      <c r="B75" s="28" t="s">
        <v>133</v>
      </c>
      <c r="C75" s="29">
        <v>1.6403988420714055E-2</v>
      </c>
      <c r="D75" s="30">
        <v>0.12703343210090795</v>
      </c>
      <c r="E75" s="31">
        <v>6218</v>
      </c>
      <c r="F75" s="32">
        <v>0</v>
      </c>
      <c r="G75" s="19"/>
      <c r="H75" s="28" t="s">
        <v>133</v>
      </c>
      <c r="I75" s="44">
        <v>-6.7281166637957754E-3</v>
      </c>
      <c r="J75" s="19"/>
      <c r="K75" s="114">
        <f t="shared" si="4"/>
        <v>-5.209454398345234E-2</v>
      </c>
      <c r="L75" s="114">
        <f t="shared" si="5"/>
        <v>8.6881024956051974E-4</v>
      </c>
    </row>
    <row r="76" spans="2:12" x14ac:dyDescent="0.2">
      <c r="B76" s="28" t="s">
        <v>134</v>
      </c>
      <c r="C76" s="29">
        <v>0.48150530717272433</v>
      </c>
      <c r="D76" s="30">
        <v>0.49969801244271722</v>
      </c>
      <c r="E76" s="31">
        <v>6218</v>
      </c>
      <c r="F76" s="32">
        <v>0</v>
      </c>
      <c r="G76" s="19"/>
      <c r="H76" s="28" t="s">
        <v>134</v>
      </c>
      <c r="I76" s="44">
        <v>-7.8791271785799269E-2</v>
      </c>
      <c r="J76" s="19"/>
      <c r="K76" s="114">
        <f t="shared" si="4"/>
        <v>-8.1755090564286648E-2</v>
      </c>
      <c r="L76" s="114">
        <f t="shared" si="5"/>
        <v>7.5922686460755034E-2</v>
      </c>
    </row>
    <row r="77" spans="2:12" x14ac:dyDescent="0.2">
      <c r="B77" s="28" t="s">
        <v>135</v>
      </c>
      <c r="C77" s="29">
        <v>6.2238661949179791E-2</v>
      </c>
      <c r="D77" s="30">
        <v>0.24160794456761187</v>
      </c>
      <c r="E77" s="31">
        <v>6218</v>
      </c>
      <c r="F77" s="32">
        <v>0</v>
      </c>
      <c r="G77" s="19"/>
      <c r="H77" s="28" t="s">
        <v>135</v>
      </c>
      <c r="I77" s="44">
        <v>-2.7676528589762769E-2</v>
      </c>
      <c r="J77" s="19"/>
      <c r="K77" s="114">
        <f t="shared" si="4"/>
        <v>-0.10742187525905102</v>
      </c>
      <c r="L77" s="114">
        <f t="shared" si="5"/>
        <v>7.1295259347029221E-3</v>
      </c>
    </row>
    <row r="78" spans="2:12" x14ac:dyDescent="0.2">
      <c r="B78" s="28" t="s">
        <v>136</v>
      </c>
      <c r="C78" s="29">
        <v>3.3772917336764231E-3</v>
      </c>
      <c r="D78" s="30">
        <v>5.8020918938924526E-2</v>
      </c>
      <c r="E78" s="31">
        <v>6218</v>
      </c>
      <c r="F78" s="32">
        <v>0</v>
      </c>
      <c r="G78" s="19"/>
      <c r="H78" s="28" t="s">
        <v>136</v>
      </c>
      <c r="I78" s="44">
        <v>-3.5060066014691504E-3</v>
      </c>
      <c r="J78" s="19"/>
      <c r="K78" s="114">
        <f t="shared" si="4"/>
        <v>-6.0222517296458417E-2</v>
      </c>
      <c r="L78" s="114">
        <f t="shared" si="5"/>
        <v>2.0407824160490989E-4</v>
      </c>
    </row>
    <row r="79" spans="2:12" x14ac:dyDescent="0.2">
      <c r="B79" s="28" t="s">
        <v>137</v>
      </c>
      <c r="C79" s="29">
        <v>0.47458990028948217</v>
      </c>
      <c r="D79" s="30">
        <v>0.49939406814428056</v>
      </c>
      <c r="E79" s="31">
        <v>6218</v>
      </c>
      <c r="F79" s="32">
        <v>0</v>
      </c>
      <c r="G79" s="19"/>
      <c r="H79" s="28" t="s">
        <v>137</v>
      </c>
      <c r="I79" s="44">
        <v>-8.3383163253772957E-2</v>
      </c>
      <c r="J79" s="19"/>
      <c r="K79" s="114">
        <f t="shared" si="4"/>
        <v>-8.7727025437326439E-2</v>
      </c>
      <c r="L79" s="114">
        <f t="shared" si="5"/>
        <v>7.9241644342072357E-2</v>
      </c>
    </row>
    <row r="80" spans="2:12" x14ac:dyDescent="0.2">
      <c r="B80" s="28" t="s">
        <v>138</v>
      </c>
      <c r="C80" s="29">
        <v>8.1859118687680935E-2</v>
      </c>
      <c r="D80" s="30">
        <v>0.27417201264638419</v>
      </c>
      <c r="E80" s="31">
        <v>6218</v>
      </c>
      <c r="F80" s="32">
        <v>0</v>
      </c>
      <c r="G80" s="19"/>
      <c r="H80" s="28" t="s">
        <v>138</v>
      </c>
      <c r="I80" s="44">
        <v>-3.6831313514940005E-2</v>
      </c>
      <c r="J80" s="19"/>
      <c r="K80" s="114">
        <f t="shared" si="4"/>
        <v>-0.12333984903890341</v>
      </c>
      <c r="L80" s="114">
        <f t="shared" si="5"/>
        <v>1.0996668971939367E-2</v>
      </c>
    </row>
    <row r="81" spans="2:12" x14ac:dyDescent="0.2">
      <c r="B81" s="28" t="s">
        <v>139</v>
      </c>
      <c r="C81" s="29">
        <v>1.1740109359922805E-2</v>
      </c>
      <c r="D81" s="30">
        <v>0.10772253900852666</v>
      </c>
      <c r="E81" s="31">
        <v>6218</v>
      </c>
      <c r="F81" s="32">
        <v>0</v>
      </c>
      <c r="G81" s="19"/>
      <c r="H81" s="28" t="s">
        <v>139</v>
      </c>
      <c r="I81" s="44">
        <v>7.195955902120018E-3</v>
      </c>
      <c r="J81" s="19"/>
      <c r="K81" s="114">
        <f t="shared" si="4"/>
        <v>6.6016589084639449E-2</v>
      </c>
      <c r="L81" s="114">
        <f t="shared" si="5"/>
        <v>-7.8424914616414643E-4</v>
      </c>
    </row>
    <row r="82" spans="2:12" x14ac:dyDescent="0.2">
      <c r="B82" s="28" t="s">
        <v>140</v>
      </c>
      <c r="C82" s="29">
        <v>3.1682212930202638E-2</v>
      </c>
      <c r="D82" s="30">
        <v>0.17516673462966451</v>
      </c>
      <c r="E82" s="31">
        <v>6218</v>
      </c>
      <c r="F82" s="32">
        <v>0</v>
      </c>
      <c r="G82" s="19"/>
      <c r="H82" s="28" t="s">
        <v>140</v>
      </c>
      <c r="I82" s="44">
        <v>-2.2126514395242627E-2</v>
      </c>
      <c r="J82" s="19"/>
      <c r="K82" s="114">
        <f t="shared" si="4"/>
        <v>-0.12231487616679557</v>
      </c>
      <c r="L82" s="114">
        <f t="shared" si="5"/>
        <v>4.0019981074337699E-3</v>
      </c>
    </row>
    <row r="83" spans="2:12" x14ac:dyDescent="0.2">
      <c r="B83" s="28" t="s">
        <v>141</v>
      </c>
      <c r="C83" s="29">
        <v>1.0775168864586687E-2</v>
      </c>
      <c r="D83" s="30">
        <v>0.1032510489217309</v>
      </c>
      <c r="E83" s="31">
        <v>6218</v>
      </c>
      <c r="F83" s="32">
        <v>0</v>
      </c>
      <c r="G83" s="19"/>
      <c r="H83" s="28" t="s">
        <v>141</v>
      </c>
      <c r="I83" s="44">
        <v>-7.776754639422229E-3</v>
      </c>
      <c r="J83" s="19"/>
      <c r="K83" s="114">
        <f t="shared" si="4"/>
        <v>-7.4507318572575629E-2</v>
      </c>
      <c r="L83" s="114">
        <f t="shared" si="5"/>
        <v>8.1157378383394068E-4</v>
      </c>
    </row>
    <row r="84" spans="2:12" x14ac:dyDescent="0.2">
      <c r="B84" s="28" t="s">
        <v>142</v>
      </c>
      <c r="C84" s="29">
        <v>4.8247024766806049E-3</v>
      </c>
      <c r="D84" s="30">
        <v>6.9297886175710546E-2</v>
      </c>
      <c r="E84" s="31">
        <v>6218</v>
      </c>
      <c r="F84" s="32">
        <v>0</v>
      </c>
      <c r="G84" s="19"/>
      <c r="H84" s="28" t="s">
        <v>142</v>
      </c>
      <c r="I84" s="44">
        <v>-1.6566317958343097E-3</v>
      </c>
      <c r="J84" s="19"/>
      <c r="K84" s="114">
        <f t="shared" si="4"/>
        <v>-2.3790610814963947E-2</v>
      </c>
      <c r="L84" s="114">
        <f t="shared" si="5"/>
        <v>1.1533909574158347E-4</v>
      </c>
    </row>
    <row r="85" spans="2:12" x14ac:dyDescent="0.2">
      <c r="B85" s="28" t="s">
        <v>143</v>
      </c>
      <c r="C85" s="29">
        <v>5.6288195561273718E-3</v>
      </c>
      <c r="D85" s="30">
        <v>7.4820025673897339E-2</v>
      </c>
      <c r="E85" s="31">
        <v>6218</v>
      </c>
      <c r="F85" s="32">
        <v>0</v>
      </c>
      <c r="G85" s="19"/>
      <c r="H85" s="28" t="s">
        <v>143</v>
      </c>
      <c r="I85" s="44">
        <v>1.5251969004080202E-2</v>
      </c>
      <c r="J85" s="19"/>
      <c r="K85" s="114">
        <f t="shared" si="4"/>
        <v>0.20270132609659916</v>
      </c>
      <c r="L85" s="114">
        <f t="shared" si="5"/>
        <v>-1.1474278527221365E-3</v>
      </c>
    </row>
    <row r="86" spans="2:12" x14ac:dyDescent="0.2">
      <c r="B86" s="28" t="s">
        <v>144</v>
      </c>
      <c r="C86" s="29">
        <v>0.36474750723705374</v>
      </c>
      <c r="D86" s="30">
        <v>0.48139799861282251</v>
      </c>
      <c r="E86" s="31">
        <v>6218</v>
      </c>
      <c r="F86" s="32">
        <v>0</v>
      </c>
      <c r="G86" s="19"/>
      <c r="H86" s="28" t="s">
        <v>144</v>
      </c>
      <c r="I86" s="44">
        <v>0.11552579792292325</v>
      </c>
      <c r="J86" s="19"/>
      <c r="K86" s="114">
        <f t="shared" si="4"/>
        <v>0.15244776945570507</v>
      </c>
      <c r="L86" s="114">
        <f t="shared" si="5"/>
        <v>-8.7532035727984583E-2</v>
      </c>
    </row>
    <row r="87" spans="2:12" x14ac:dyDescent="0.2">
      <c r="B87" s="28" t="s">
        <v>145</v>
      </c>
      <c r="C87" s="29">
        <v>1.3509166934705693E-2</v>
      </c>
      <c r="D87" s="30">
        <v>0.11545047825220385</v>
      </c>
      <c r="E87" s="31">
        <v>6218</v>
      </c>
      <c r="F87" s="32">
        <v>0</v>
      </c>
      <c r="G87" s="19"/>
      <c r="H87" s="28" t="s">
        <v>145</v>
      </c>
      <c r="I87" s="44">
        <v>-8.2397650998377071E-3</v>
      </c>
      <c r="J87" s="19"/>
      <c r="K87" s="114">
        <f t="shared" si="4"/>
        <v>-7.0406401607488123E-2</v>
      </c>
      <c r="L87" s="114">
        <f t="shared" si="5"/>
        <v>9.6415678758216526E-4</v>
      </c>
    </row>
    <row r="88" spans="2:12" x14ac:dyDescent="0.2">
      <c r="B88" s="28" t="s">
        <v>146</v>
      </c>
      <c r="C88" s="29">
        <v>6.4329366355741395E-4</v>
      </c>
      <c r="D88" s="30">
        <v>2.5357114259737884E-2</v>
      </c>
      <c r="E88" s="31">
        <v>6218</v>
      </c>
      <c r="F88" s="32">
        <v>0</v>
      </c>
      <c r="G88" s="19"/>
      <c r="H88" s="28" t="s">
        <v>146</v>
      </c>
      <c r="I88" s="44">
        <v>-1.8204572333996119E-3</v>
      </c>
      <c r="J88" s="19"/>
      <c r="K88" s="114">
        <f t="shared" si="4"/>
        <v>-7.1746576765845074E-2</v>
      </c>
      <c r="L88" s="114">
        <f t="shared" si="5"/>
        <v>4.6183827979301618E-5</v>
      </c>
    </row>
    <row r="89" spans="2:12" x14ac:dyDescent="0.2">
      <c r="B89" s="28" t="s">
        <v>147</v>
      </c>
      <c r="C89" s="29">
        <v>2.4766806046960438E-2</v>
      </c>
      <c r="D89" s="30">
        <v>0.15542617676607939</v>
      </c>
      <c r="E89" s="31">
        <v>6218</v>
      </c>
      <c r="F89" s="32">
        <v>0</v>
      </c>
      <c r="G89" s="19"/>
      <c r="H89" s="28" t="s">
        <v>147</v>
      </c>
      <c r="I89" s="44">
        <v>-1.3124778258870323E-2</v>
      </c>
      <c r="J89" s="19"/>
      <c r="K89" s="114">
        <f t="shared" si="4"/>
        <v>-8.2352404772765161E-2</v>
      </c>
      <c r="L89" s="114">
        <f t="shared" si="5"/>
        <v>2.0914034193611208E-3</v>
      </c>
    </row>
    <row r="90" spans="2:12" x14ac:dyDescent="0.2">
      <c r="B90" s="28" t="s">
        <v>148</v>
      </c>
      <c r="C90" s="29">
        <v>7.7516886458668374E-2</v>
      </c>
      <c r="D90" s="30">
        <v>0.26743133845167205</v>
      </c>
      <c r="E90" s="31">
        <v>6218</v>
      </c>
      <c r="F90" s="32">
        <v>0</v>
      </c>
      <c r="G90" s="19"/>
      <c r="H90" s="28" t="s">
        <v>148</v>
      </c>
      <c r="I90" s="44">
        <v>-1.8748416846909654E-2</v>
      </c>
      <c r="J90" s="19"/>
      <c r="K90" s="114">
        <f t="shared" si="4"/>
        <v>-6.467117147541554E-2</v>
      </c>
      <c r="L90" s="114">
        <f t="shared" si="5"/>
        <v>5.434362735556187E-3</v>
      </c>
    </row>
    <row r="91" spans="2:12" x14ac:dyDescent="0.2">
      <c r="B91" s="28" t="s">
        <v>149</v>
      </c>
      <c r="C91" s="29">
        <v>2.3962688967513666E-2</v>
      </c>
      <c r="D91" s="30">
        <v>0.15294522066736696</v>
      </c>
      <c r="E91" s="31">
        <v>6218</v>
      </c>
      <c r="F91" s="32">
        <v>0</v>
      </c>
      <c r="G91" s="19"/>
      <c r="H91" s="28" t="s">
        <v>149</v>
      </c>
      <c r="I91" s="44">
        <v>-1.4225755999456947E-2</v>
      </c>
      <c r="J91" s="19"/>
      <c r="K91" s="114">
        <f t="shared" si="4"/>
        <v>-9.078327895784162E-2</v>
      </c>
      <c r="L91" s="114">
        <f t="shared" si="5"/>
        <v>2.2288199974820231E-3</v>
      </c>
    </row>
    <row r="92" spans="2:12" x14ac:dyDescent="0.2">
      <c r="B92" s="28" t="s">
        <v>150</v>
      </c>
      <c r="C92" s="29">
        <v>8.5879704084914757E-2</v>
      </c>
      <c r="D92" s="30">
        <v>0.2802088647502598</v>
      </c>
      <c r="E92" s="31">
        <v>6218</v>
      </c>
      <c r="F92" s="32">
        <v>0</v>
      </c>
      <c r="G92" s="19"/>
      <c r="H92" s="28" t="s">
        <v>150</v>
      </c>
      <c r="I92" s="44">
        <v>-2.2128748897095665E-2</v>
      </c>
      <c r="J92" s="19"/>
      <c r="K92" s="114">
        <f t="shared" si="4"/>
        <v>-7.219021606640641E-2</v>
      </c>
      <c r="L92" s="114">
        <f t="shared" si="5"/>
        <v>6.7821209323471179E-3</v>
      </c>
    </row>
    <row r="93" spans="2:12" x14ac:dyDescent="0.2">
      <c r="B93" s="28" t="s">
        <v>151</v>
      </c>
      <c r="C93" s="29">
        <v>3.5059504663879061E-2</v>
      </c>
      <c r="D93" s="30">
        <v>0.18394503902498258</v>
      </c>
      <c r="E93" s="31">
        <v>6218</v>
      </c>
      <c r="F93" s="32">
        <v>0</v>
      </c>
      <c r="G93" s="19"/>
      <c r="H93" s="28" t="s">
        <v>151</v>
      </c>
      <c r="I93" s="44">
        <v>-1.2803882615059591E-2</v>
      </c>
      <c r="J93" s="19"/>
      <c r="K93" s="114">
        <f t="shared" si="4"/>
        <v>-6.7166719462997598E-2</v>
      </c>
      <c r="L93" s="114">
        <f t="shared" si="5"/>
        <v>2.4403908071555791E-3</v>
      </c>
    </row>
    <row r="94" spans="2:12" x14ac:dyDescent="0.2">
      <c r="B94" s="28" t="s">
        <v>152</v>
      </c>
      <c r="C94" s="29">
        <v>5.3554197491154712E-2</v>
      </c>
      <c r="D94" s="30">
        <v>0.22515394345300793</v>
      </c>
      <c r="E94" s="31">
        <v>6218</v>
      </c>
      <c r="F94" s="32">
        <v>0</v>
      </c>
      <c r="G94" s="19"/>
      <c r="H94" s="28" t="s">
        <v>152</v>
      </c>
      <c r="I94" s="44">
        <v>-1.5127161509393968E-2</v>
      </c>
      <c r="J94" s="19"/>
      <c r="K94" s="114">
        <f t="shared" si="4"/>
        <v>-6.3587775967279075E-2</v>
      </c>
      <c r="L94" s="114">
        <f t="shared" si="5"/>
        <v>3.5980848593209743E-3</v>
      </c>
    </row>
    <row r="95" spans="2:12" x14ac:dyDescent="0.2">
      <c r="B95" s="28" t="s">
        <v>153</v>
      </c>
      <c r="C95" s="29">
        <v>2.0907044065615957E-3</v>
      </c>
      <c r="D95" s="30">
        <v>4.5680071660119996E-2</v>
      </c>
      <c r="E95" s="31">
        <v>6218</v>
      </c>
      <c r="F95" s="32">
        <v>0</v>
      </c>
      <c r="G95" s="19"/>
      <c r="H95" s="28" t="s">
        <v>153</v>
      </c>
      <c r="I95" s="44">
        <v>-2.0378623496393536E-3</v>
      </c>
      <c r="J95" s="19"/>
      <c r="K95" s="114">
        <f t="shared" si="4"/>
        <v>-4.4518357960904621E-2</v>
      </c>
      <c r="L95" s="114">
        <f t="shared" si="5"/>
        <v>9.3269726590130569E-5</v>
      </c>
    </row>
    <row r="96" spans="2:12" x14ac:dyDescent="0.2">
      <c r="B96" s="28" t="s">
        <v>154</v>
      </c>
      <c r="C96" s="29">
        <v>7.9285944033451267E-2</v>
      </c>
      <c r="D96" s="30">
        <v>0.27020626391509717</v>
      </c>
      <c r="E96" s="31">
        <v>6218</v>
      </c>
      <c r="F96" s="32">
        <v>0</v>
      </c>
      <c r="G96" s="19"/>
      <c r="H96" s="28" t="s">
        <v>154</v>
      </c>
      <c r="I96" s="44">
        <v>4.7010461299461598E-2</v>
      </c>
      <c r="J96" s="19"/>
      <c r="K96" s="114">
        <f t="shared" si="4"/>
        <v>0.16018574798653071</v>
      </c>
      <c r="L96" s="114">
        <f t="shared" si="5"/>
        <v>-1.3794161354997315E-2</v>
      </c>
    </row>
    <row r="97" spans="2:12" x14ac:dyDescent="0.2">
      <c r="B97" s="28" t="s">
        <v>155</v>
      </c>
      <c r="C97" s="29">
        <v>9.8102283692505635E-2</v>
      </c>
      <c r="D97" s="30">
        <v>0.29747681806502096</v>
      </c>
      <c r="E97" s="31">
        <v>6218</v>
      </c>
      <c r="F97" s="32">
        <v>0</v>
      </c>
      <c r="G97" s="19"/>
      <c r="H97" s="28" t="s">
        <v>155</v>
      </c>
      <c r="I97" s="44">
        <v>-3.3072732932625554E-2</v>
      </c>
      <c r="J97" s="19"/>
      <c r="K97" s="114">
        <f t="shared" si="4"/>
        <v>-0.10027074545843417</v>
      </c>
      <c r="L97" s="114">
        <f t="shared" si="5"/>
        <v>1.0906767961776897E-2</v>
      </c>
    </row>
    <row r="98" spans="2:12" x14ac:dyDescent="0.2">
      <c r="B98" s="28" t="s">
        <v>156</v>
      </c>
      <c r="C98" s="29">
        <v>0.14425860405275009</v>
      </c>
      <c r="D98" s="30">
        <v>0.35138001613844827</v>
      </c>
      <c r="E98" s="31">
        <v>6218</v>
      </c>
      <c r="F98" s="32">
        <v>0</v>
      </c>
      <c r="G98" s="19"/>
      <c r="H98" s="28" t="s">
        <v>156</v>
      </c>
      <c r="I98" s="44">
        <v>5.6649736662377305E-2</v>
      </c>
      <c r="J98" s="19"/>
      <c r="K98" s="114">
        <f t="shared" si="4"/>
        <v>0.13796323781943845</v>
      </c>
      <c r="L98" s="114">
        <f t="shared" si="5"/>
        <v>-2.3257474971628698E-2</v>
      </c>
    </row>
    <row r="99" spans="2:12" x14ac:dyDescent="0.2">
      <c r="B99" s="28" t="s">
        <v>157</v>
      </c>
      <c r="C99" s="29">
        <v>9.6494049533612104E-4</v>
      </c>
      <c r="D99" s="30">
        <v>3.1050997494381893E-2</v>
      </c>
      <c r="E99" s="31">
        <v>6218</v>
      </c>
      <c r="F99" s="32">
        <v>0</v>
      </c>
      <c r="G99" s="19"/>
      <c r="H99" s="28" t="s">
        <v>157</v>
      </c>
      <c r="I99" s="44">
        <v>-1.904658151042498E-3</v>
      </c>
      <c r="J99" s="19"/>
      <c r="K99" s="114">
        <f t="shared" si="4"/>
        <v>-6.1280487675381939E-2</v>
      </c>
      <c r="L99" s="114">
        <f t="shared" si="5"/>
        <v>5.9189138128186039E-5</v>
      </c>
    </row>
    <row r="100" spans="2:12" x14ac:dyDescent="0.2">
      <c r="B100" s="28" t="s">
        <v>158</v>
      </c>
      <c r="C100" s="29">
        <v>9.1669347056931513E-2</v>
      </c>
      <c r="D100" s="30">
        <v>0.28858182748764177</v>
      </c>
      <c r="E100" s="31">
        <v>6218</v>
      </c>
      <c r="F100" s="32">
        <v>0</v>
      </c>
      <c r="G100" s="19"/>
      <c r="H100" s="28" t="s">
        <v>158</v>
      </c>
      <c r="I100" s="44">
        <v>7.9237789572008166E-2</v>
      </c>
      <c r="J100" s="19"/>
      <c r="K100" s="114">
        <f t="shared" si="4"/>
        <v>0.24940625598744556</v>
      </c>
      <c r="L100" s="114">
        <f t="shared" si="5"/>
        <v>-2.5170248922245755E-2</v>
      </c>
    </row>
    <row r="101" spans="2:12" x14ac:dyDescent="0.2">
      <c r="B101" s="28" t="s">
        <v>159</v>
      </c>
      <c r="C101" s="29">
        <v>0.28256674171759411</v>
      </c>
      <c r="D101" s="30">
        <v>0.45028367281800341</v>
      </c>
      <c r="E101" s="31">
        <v>6218</v>
      </c>
      <c r="F101" s="32">
        <v>0</v>
      </c>
      <c r="G101" s="19"/>
      <c r="H101" s="28" t="s">
        <v>159</v>
      </c>
      <c r="I101" s="44">
        <v>-5.3887574385710554E-2</v>
      </c>
      <c r="J101" s="19"/>
      <c r="K101" s="114">
        <f t="shared" si="4"/>
        <v>-8.5858627363781456E-2</v>
      </c>
      <c r="L101" s="114">
        <f t="shared" si="5"/>
        <v>3.3816096901628338E-2</v>
      </c>
    </row>
    <row r="102" spans="2:12" x14ac:dyDescent="0.2">
      <c r="B102" s="28" t="s">
        <v>160</v>
      </c>
      <c r="C102" s="29">
        <v>3.2164683177870698E-4</v>
      </c>
      <c r="D102" s="30">
        <v>1.7933072662431934E-2</v>
      </c>
      <c r="E102" s="31">
        <v>6218</v>
      </c>
      <c r="F102" s="32">
        <v>0</v>
      </c>
      <c r="G102" s="19"/>
      <c r="H102" s="28" t="s">
        <v>160</v>
      </c>
      <c r="I102" s="44">
        <v>-1.5593001394461894E-3</v>
      </c>
      <c r="J102" s="19"/>
      <c r="K102" s="114">
        <f t="shared" si="4"/>
        <v>-8.6923118242981184E-2</v>
      </c>
      <c r="L102" s="114">
        <f t="shared" si="5"/>
        <v>2.7967541262220457E-5</v>
      </c>
    </row>
    <row r="103" spans="2:12" x14ac:dyDescent="0.2">
      <c r="B103" s="28" t="s">
        <v>161</v>
      </c>
      <c r="C103" s="29">
        <v>0.39080090061112899</v>
      </c>
      <c r="D103" s="30">
        <v>0.48796910862833903</v>
      </c>
      <c r="E103" s="31">
        <v>6218</v>
      </c>
      <c r="F103" s="32">
        <v>0</v>
      </c>
      <c r="G103" s="19"/>
      <c r="H103" s="28" t="s">
        <v>161</v>
      </c>
      <c r="I103" s="44">
        <v>-6.5501473405736865E-2</v>
      </c>
      <c r="J103" s="19"/>
      <c r="K103" s="114">
        <f t="shared" si="4"/>
        <v>-8.1774517898450375E-2</v>
      </c>
      <c r="L103" s="114">
        <f t="shared" si="5"/>
        <v>5.2458310056292083E-2</v>
      </c>
    </row>
    <row r="104" spans="2:12" x14ac:dyDescent="0.2">
      <c r="B104" s="28" t="s">
        <v>162</v>
      </c>
      <c r="C104" s="29">
        <v>4.3100675458346747E-2</v>
      </c>
      <c r="D104" s="30">
        <v>0.20310007666560781</v>
      </c>
      <c r="E104" s="31">
        <v>6218</v>
      </c>
      <c r="F104" s="32">
        <v>0</v>
      </c>
      <c r="G104" s="19"/>
      <c r="H104" s="28" t="s">
        <v>162</v>
      </c>
      <c r="I104" s="44">
        <v>-2.086870938906071E-2</v>
      </c>
      <c r="J104" s="19"/>
      <c r="K104" s="114">
        <f t="shared" ref="K104:K120" si="6">((1-C104)/D104)*I104</f>
        <v>-9.8322237225574455E-2</v>
      </c>
      <c r="L104" s="114">
        <f t="shared" ref="L104:L120" si="7">((0-C104)/D104)*I104</f>
        <v>4.4286318615889015E-3</v>
      </c>
    </row>
    <row r="105" spans="2:12" x14ac:dyDescent="0.2">
      <c r="B105" s="28" t="s">
        <v>163</v>
      </c>
      <c r="C105" s="29">
        <v>5.9987134126728854E-2</v>
      </c>
      <c r="D105" s="30">
        <v>0.23748210026116465</v>
      </c>
      <c r="E105" s="31">
        <v>6218</v>
      </c>
      <c r="F105" s="32">
        <v>0</v>
      </c>
      <c r="G105" s="19"/>
      <c r="H105" s="28" t="s">
        <v>163</v>
      </c>
      <c r="I105" s="44">
        <v>-1.6994483119994328E-2</v>
      </c>
      <c r="J105" s="19"/>
      <c r="K105" s="114">
        <f t="shared" si="6"/>
        <v>-6.7268365759325363E-2</v>
      </c>
      <c r="L105" s="114">
        <f t="shared" si="7"/>
        <v>4.2927460099620807E-3</v>
      </c>
    </row>
    <row r="106" spans="2:12" x14ac:dyDescent="0.2">
      <c r="B106" s="28" t="s">
        <v>164</v>
      </c>
      <c r="C106" s="29">
        <v>4.6638790607912504E-2</v>
      </c>
      <c r="D106" s="30">
        <v>0.21088092791669319</v>
      </c>
      <c r="E106" s="31">
        <v>6218</v>
      </c>
      <c r="F106" s="32">
        <v>0</v>
      </c>
      <c r="G106" s="19"/>
      <c r="H106" s="28" t="s">
        <v>164</v>
      </c>
      <c r="I106" s="44">
        <v>-1.918212855132952E-2</v>
      </c>
      <c r="J106" s="19"/>
      <c r="K106" s="114">
        <f t="shared" si="6"/>
        <v>-8.6719540999147776E-2</v>
      </c>
      <c r="L106" s="114">
        <f t="shared" si="7"/>
        <v>4.2423527141958253E-3</v>
      </c>
    </row>
    <row r="107" spans="2:12" x14ac:dyDescent="0.2">
      <c r="B107" s="28" t="s">
        <v>165</v>
      </c>
      <c r="C107" s="29">
        <v>6.7224187841749772E-2</v>
      </c>
      <c r="D107" s="30">
        <v>0.25042999516957587</v>
      </c>
      <c r="E107" s="31">
        <v>6218</v>
      </c>
      <c r="F107" s="32">
        <v>0</v>
      </c>
      <c r="G107" s="19"/>
      <c r="H107" s="28" t="s">
        <v>165</v>
      </c>
      <c r="I107" s="44">
        <v>-7.1173816647685829E-3</v>
      </c>
      <c r="J107" s="19"/>
      <c r="K107" s="114">
        <f t="shared" si="6"/>
        <v>-2.6510089010301194E-2</v>
      </c>
      <c r="L107" s="114">
        <f t="shared" si="7"/>
        <v>1.9105546907423967E-3</v>
      </c>
    </row>
    <row r="108" spans="2:12" x14ac:dyDescent="0.2">
      <c r="B108" s="28" t="s">
        <v>166</v>
      </c>
      <c r="C108" s="29">
        <v>6.1112898037954328E-3</v>
      </c>
      <c r="D108" s="30">
        <v>7.7941766274200963E-2</v>
      </c>
      <c r="E108" s="31">
        <v>6218</v>
      </c>
      <c r="F108" s="32">
        <v>0</v>
      </c>
      <c r="G108" s="19"/>
      <c r="H108" s="28" t="s">
        <v>166</v>
      </c>
      <c r="I108" s="44">
        <v>-3.40323901540393E-3</v>
      </c>
      <c r="J108" s="19"/>
      <c r="K108" s="114">
        <f t="shared" si="6"/>
        <v>-4.3397025718017561E-2</v>
      </c>
      <c r="L108" s="114">
        <f t="shared" si="7"/>
        <v>2.6684255295868404E-4</v>
      </c>
    </row>
    <row r="109" spans="2:12" x14ac:dyDescent="0.2">
      <c r="B109" s="28" t="s">
        <v>167</v>
      </c>
      <c r="C109" s="29">
        <v>1.3509166934705693E-2</v>
      </c>
      <c r="D109" s="30">
        <v>0.11545047825219247</v>
      </c>
      <c r="E109" s="31">
        <v>6218</v>
      </c>
      <c r="F109" s="32">
        <v>0</v>
      </c>
      <c r="G109" s="19"/>
      <c r="H109" s="28" t="s">
        <v>167</v>
      </c>
      <c r="I109" s="44">
        <v>-9.5994893069082689E-3</v>
      </c>
      <c r="J109" s="19"/>
      <c r="K109" s="114">
        <f t="shared" si="6"/>
        <v>-8.2024850366468588E-2</v>
      </c>
      <c r="L109" s="114">
        <f t="shared" si="7"/>
        <v>1.1232617265704858E-3</v>
      </c>
    </row>
    <row r="110" spans="2:12" x14ac:dyDescent="0.2">
      <c r="B110" s="28" t="s">
        <v>168</v>
      </c>
      <c r="C110" s="29">
        <v>1.4474107430041815E-3</v>
      </c>
      <c r="D110" s="30">
        <v>3.8020365899714637E-2</v>
      </c>
      <c r="E110" s="31">
        <v>6218</v>
      </c>
      <c r="F110" s="32">
        <v>0</v>
      </c>
      <c r="G110" s="19"/>
      <c r="H110" s="28" t="s">
        <v>168</v>
      </c>
      <c r="I110" s="44">
        <v>-1.4892526070799351E-3</v>
      </c>
      <c r="J110" s="19"/>
      <c r="K110" s="114">
        <f t="shared" si="6"/>
        <v>-3.9113170314559284E-2</v>
      </c>
      <c r="L110" s="114">
        <f t="shared" si="7"/>
        <v>5.6694883689971584E-5</v>
      </c>
    </row>
    <row r="111" spans="2:12" x14ac:dyDescent="0.2">
      <c r="B111" s="28" t="s">
        <v>169</v>
      </c>
      <c r="C111" s="29">
        <v>5.1624316500482471E-2</v>
      </c>
      <c r="D111" s="30">
        <v>0.22128515880214303</v>
      </c>
      <c r="E111" s="31">
        <v>6218</v>
      </c>
      <c r="F111" s="32">
        <v>0</v>
      </c>
      <c r="G111" s="19"/>
      <c r="H111" s="28" t="s">
        <v>169</v>
      </c>
      <c r="I111" s="44">
        <v>-2.398144965253653E-2</v>
      </c>
      <c r="J111" s="19"/>
      <c r="K111" s="114">
        <f t="shared" si="6"/>
        <v>-0.10277880282910931</v>
      </c>
      <c r="L111" s="114">
        <f t="shared" si="7"/>
        <v>5.5947084463530755E-3</v>
      </c>
    </row>
    <row r="112" spans="2:12" x14ac:dyDescent="0.2">
      <c r="B112" s="28" t="s">
        <v>170</v>
      </c>
      <c r="C112" s="29">
        <v>0.17095529109038277</v>
      </c>
      <c r="D112" s="30">
        <v>0.37650016818059179</v>
      </c>
      <c r="E112" s="31">
        <v>6218</v>
      </c>
      <c r="F112" s="32">
        <v>0</v>
      </c>
      <c r="G112" s="19"/>
      <c r="H112" s="28" t="s">
        <v>170</v>
      </c>
      <c r="I112" s="44">
        <v>9.9832122514238689E-2</v>
      </c>
      <c r="J112" s="19"/>
      <c r="K112" s="114">
        <f t="shared" si="6"/>
        <v>0.21982803712838483</v>
      </c>
      <c r="L112" s="114">
        <f t="shared" si="7"/>
        <v>-4.5330204358384689E-2</v>
      </c>
    </row>
    <row r="113" spans="2:13" x14ac:dyDescent="0.2">
      <c r="B113" s="28" t="s">
        <v>171</v>
      </c>
      <c r="C113" s="29">
        <v>2.9752331939530394E-2</v>
      </c>
      <c r="D113" s="30">
        <v>0.16991696189903471</v>
      </c>
      <c r="E113" s="31">
        <v>6218</v>
      </c>
      <c r="F113" s="32">
        <v>0</v>
      </c>
      <c r="G113" s="19"/>
      <c r="H113" s="28" t="s">
        <v>171</v>
      </c>
      <c r="I113" s="44">
        <v>2.4582335120448481E-2</v>
      </c>
      <c r="J113" s="19"/>
      <c r="K113" s="114">
        <f t="shared" si="6"/>
        <v>0.14036828966061932</v>
      </c>
      <c r="L113" s="114">
        <f t="shared" si="7"/>
        <v>-4.3043483486183611E-3</v>
      </c>
    </row>
    <row r="114" spans="2:13" x14ac:dyDescent="0.2">
      <c r="B114" s="28" t="s">
        <v>172</v>
      </c>
      <c r="C114" s="29">
        <v>4.4065615953682857E-2</v>
      </c>
      <c r="D114" s="30">
        <v>0.20525743112833328</v>
      </c>
      <c r="E114" s="31">
        <v>6218</v>
      </c>
      <c r="F114" s="32">
        <v>0</v>
      </c>
      <c r="G114" s="19"/>
      <c r="H114" s="28" t="s">
        <v>172</v>
      </c>
      <c r="I114" s="44">
        <v>2.2583710972716293E-2</v>
      </c>
      <c r="J114" s="19"/>
      <c r="K114" s="114">
        <f t="shared" si="6"/>
        <v>0.10517790132862853</v>
      </c>
      <c r="L114" s="114">
        <f t="shared" si="7"/>
        <v>-4.8483756668984222E-3</v>
      </c>
    </row>
    <row r="115" spans="2:13" x14ac:dyDescent="0.2">
      <c r="B115" s="28" t="s">
        <v>173</v>
      </c>
      <c r="C115" s="29">
        <v>3.1360566098423928E-2</v>
      </c>
      <c r="D115" s="30">
        <v>0.17430423725241315</v>
      </c>
      <c r="E115" s="31">
        <v>6218</v>
      </c>
      <c r="F115" s="32">
        <v>0</v>
      </c>
      <c r="G115" s="19"/>
      <c r="H115" s="28" t="s">
        <v>173</v>
      </c>
      <c r="I115" s="44">
        <v>3.9690726379106922E-2</v>
      </c>
      <c r="J115" s="19"/>
      <c r="K115" s="114">
        <f t="shared" si="6"/>
        <v>0.2205683770918668</v>
      </c>
      <c r="L115" s="114">
        <f t="shared" si="7"/>
        <v>-7.1410980463081563E-3</v>
      </c>
    </row>
    <row r="116" spans="2:13" x14ac:dyDescent="0.2">
      <c r="B116" s="28" t="s">
        <v>174</v>
      </c>
      <c r="C116" s="29">
        <v>7.2370537150209073E-3</v>
      </c>
      <c r="D116" s="30">
        <v>8.4769301158992588E-2</v>
      </c>
      <c r="E116" s="31">
        <v>6218</v>
      </c>
      <c r="F116" s="32">
        <v>0</v>
      </c>
      <c r="G116" s="19"/>
      <c r="H116" s="28" t="s">
        <v>174</v>
      </c>
      <c r="I116" s="44">
        <v>9.158177904447274E-3</v>
      </c>
      <c r="J116" s="19"/>
      <c r="K116" s="114">
        <f t="shared" si="6"/>
        <v>0.10725462584583989</v>
      </c>
      <c r="L116" s="114">
        <f t="shared" si="7"/>
        <v>-7.8186589390293125E-4</v>
      </c>
    </row>
    <row r="117" spans="2:13" x14ac:dyDescent="0.2">
      <c r="B117" s="28" t="s">
        <v>175</v>
      </c>
      <c r="C117" s="29">
        <v>5.9504663879060794E-3</v>
      </c>
      <c r="D117" s="30">
        <v>7.6915601607036435E-2</v>
      </c>
      <c r="E117" s="31">
        <v>6218</v>
      </c>
      <c r="F117" s="32">
        <v>0</v>
      </c>
      <c r="G117" s="19"/>
      <c r="H117" s="28" t="s">
        <v>175</v>
      </c>
      <c r="I117" s="44">
        <v>-6.5822660190478898E-3</v>
      </c>
      <c r="J117" s="19"/>
      <c r="K117" s="114">
        <f t="shared" si="6"/>
        <v>-8.5068546948044804E-2</v>
      </c>
      <c r="L117" s="114">
        <f t="shared" si="7"/>
        <v>5.0922767142495677E-4</v>
      </c>
    </row>
    <row r="118" spans="2:13" x14ac:dyDescent="0.2">
      <c r="B118" s="28" t="s">
        <v>176</v>
      </c>
      <c r="C118" s="29">
        <v>3.0234802187198456E-2</v>
      </c>
      <c r="D118" s="30">
        <v>0.17124653319381167</v>
      </c>
      <c r="E118" s="31">
        <v>6218</v>
      </c>
      <c r="F118" s="32">
        <v>0</v>
      </c>
      <c r="G118" s="19"/>
      <c r="H118" s="28" t="s">
        <v>176</v>
      </c>
      <c r="I118" s="44">
        <v>-4.5904978454334201E-3</v>
      </c>
      <c r="J118" s="19"/>
      <c r="K118" s="114">
        <f t="shared" si="6"/>
        <v>-2.5995884226734531E-2</v>
      </c>
      <c r="L118" s="114">
        <f t="shared" si="7"/>
        <v>8.1048527937414448E-4</v>
      </c>
    </row>
    <row r="119" spans="2:13" x14ac:dyDescent="0.2">
      <c r="B119" s="28" t="s">
        <v>177</v>
      </c>
      <c r="C119" s="29">
        <v>0.32518494692827277</v>
      </c>
      <c r="D119" s="30">
        <v>0.46848158334961404</v>
      </c>
      <c r="E119" s="31">
        <v>6218</v>
      </c>
      <c r="F119" s="32">
        <v>0</v>
      </c>
      <c r="G119" s="19"/>
      <c r="H119" s="28" t="s">
        <v>177</v>
      </c>
      <c r="I119" s="44">
        <v>-5.2831073084045523E-3</v>
      </c>
      <c r="J119" s="19"/>
      <c r="K119" s="114">
        <f t="shared" si="6"/>
        <v>-7.6099476807909069E-3</v>
      </c>
      <c r="L119" s="114">
        <f t="shared" si="7"/>
        <v>3.6671387537081071E-3</v>
      </c>
    </row>
    <row r="120" spans="2:13" x14ac:dyDescent="0.2">
      <c r="B120" s="28" t="s">
        <v>49</v>
      </c>
      <c r="C120" s="29">
        <v>0.47555484078481824</v>
      </c>
      <c r="D120" s="30">
        <v>0.49944223929695214</v>
      </c>
      <c r="E120" s="31">
        <v>6218</v>
      </c>
      <c r="F120" s="32">
        <v>0</v>
      </c>
      <c r="G120" s="19"/>
      <c r="H120" s="28" t="s">
        <v>49</v>
      </c>
      <c r="I120" s="44">
        <v>-2.3661237398712519E-2</v>
      </c>
      <c r="J120" s="19"/>
      <c r="K120" s="114">
        <f t="shared" si="6"/>
        <v>-2.4845758805390104E-2</v>
      </c>
      <c r="L120" s="114">
        <f t="shared" si="7"/>
        <v>2.252956417894466E-2</v>
      </c>
    </row>
    <row r="121" spans="2:13" x14ac:dyDescent="0.2">
      <c r="B121" s="28" t="s">
        <v>50</v>
      </c>
      <c r="C121" s="33">
        <v>4.2145384367963983</v>
      </c>
      <c r="D121" s="34">
        <v>2.7626558394645193</v>
      </c>
      <c r="E121" s="31">
        <v>6218</v>
      </c>
      <c r="F121" s="32">
        <v>0</v>
      </c>
      <c r="G121" s="19"/>
      <c r="H121" s="28" t="s">
        <v>50</v>
      </c>
      <c r="I121" s="44">
        <v>-4.8769353108886755E-2</v>
      </c>
      <c r="J121" s="19"/>
      <c r="K121" s="114"/>
      <c r="L121" s="114"/>
      <c r="M121" s="2" t="str">
        <f>"((memsleep-"&amp;C121&amp;")/"&amp;D121&amp;")*("&amp;I121&amp;")"</f>
        <v>((memsleep-4.2145384367964)/2.76265583946452)*(-0.0487693531088868)</v>
      </c>
    </row>
    <row r="122" spans="2:13" x14ac:dyDescent="0.2">
      <c r="B122" s="28" t="s">
        <v>180</v>
      </c>
      <c r="C122" s="35">
        <v>0.20665808941781919</v>
      </c>
      <c r="D122" s="36">
        <v>0.40494060653426628</v>
      </c>
      <c r="E122" s="31">
        <v>6218</v>
      </c>
      <c r="F122" s="32">
        <v>0</v>
      </c>
      <c r="G122" s="19"/>
      <c r="H122" s="28" t="s">
        <v>180</v>
      </c>
      <c r="I122" s="44">
        <v>1.1185744546841781E-2</v>
      </c>
      <c r="J122" s="19"/>
      <c r="K122" s="114">
        <f t="shared" ref="K122" si="8">((1-C122)/D122)*I122</f>
        <v>2.1914621074991491E-2</v>
      </c>
      <c r="L122" s="114">
        <f t="shared" ref="L122" si="9">((0-C122)/D122)*I122</f>
        <v>-5.7085522159667657E-3</v>
      </c>
    </row>
    <row r="123" spans="2:13" x14ac:dyDescent="0.2">
      <c r="B123" s="28" t="s">
        <v>181</v>
      </c>
      <c r="C123" s="35">
        <v>5.9504663879060789E-2</v>
      </c>
      <c r="D123" s="36">
        <v>0.23658584193129059</v>
      </c>
      <c r="E123" s="31">
        <v>6218</v>
      </c>
      <c r="F123" s="32">
        <v>0</v>
      </c>
      <c r="G123" s="19"/>
      <c r="H123" s="28" t="s">
        <v>181</v>
      </c>
      <c r="I123" s="44">
        <v>5.6954814893081622E-3</v>
      </c>
      <c r="J123" s="19"/>
      <c r="K123" s="114">
        <f t="shared" ref="K123:K139" si="10">((1-C123)/D123)*I123</f>
        <v>2.2641142571892051E-2</v>
      </c>
      <c r="L123" s="114">
        <f t="shared" ref="L123:L139" si="11">((0-C123)/D123)*I123</f>
        <v>-1.4324936305745656E-3</v>
      </c>
    </row>
    <row r="124" spans="2:13" x14ac:dyDescent="0.2">
      <c r="B124" s="28" t="s">
        <v>182</v>
      </c>
      <c r="C124" s="35">
        <v>0.1175619170151174</v>
      </c>
      <c r="D124" s="36">
        <v>0.32211457490552808</v>
      </c>
      <c r="E124" s="31">
        <v>6218</v>
      </c>
      <c r="F124" s="32">
        <v>0</v>
      </c>
      <c r="G124" s="19"/>
      <c r="H124" s="28" t="s">
        <v>182</v>
      </c>
      <c r="I124" s="44">
        <v>-8.3873265382440219E-4</v>
      </c>
      <c r="J124" s="19"/>
      <c r="K124" s="114">
        <f t="shared" si="10"/>
        <v>-2.2977216581854419E-3</v>
      </c>
      <c r="L124" s="114">
        <f t="shared" si="11"/>
        <v>3.0611163333944921E-4</v>
      </c>
    </row>
    <row r="125" spans="2:13" x14ac:dyDescent="0.2">
      <c r="B125" s="28" t="s">
        <v>183</v>
      </c>
      <c r="C125" s="35">
        <v>5.4358314570601481E-2</v>
      </c>
      <c r="D125" s="36">
        <v>0.2267416071697578</v>
      </c>
      <c r="E125" s="31">
        <v>6218</v>
      </c>
      <c r="F125" s="32">
        <v>0</v>
      </c>
      <c r="G125" s="19"/>
      <c r="H125" s="28" t="s">
        <v>183</v>
      </c>
      <c r="I125" s="44">
        <v>1.3765444817783443E-2</v>
      </c>
      <c r="J125" s="19"/>
      <c r="K125" s="114">
        <f t="shared" si="10"/>
        <v>5.740974760061731E-2</v>
      </c>
      <c r="L125" s="114">
        <f t="shared" si="11"/>
        <v>-3.300084130783784E-3</v>
      </c>
    </row>
    <row r="126" spans="2:13" x14ac:dyDescent="0.2">
      <c r="B126" s="28" t="s">
        <v>184</v>
      </c>
      <c r="C126" s="35">
        <v>1.6082341588935348E-2</v>
      </c>
      <c r="D126" s="36">
        <v>0.12580240501973944</v>
      </c>
      <c r="E126" s="31">
        <v>6218</v>
      </c>
      <c r="F126" s="32">
        <v>0</v>
      </c>
      <c r="G126" s="19"/>
      <c r="H126" s="28" t="s">
        <v>184</v>
      </c>
      <c r="I126" s="44">
        <v>4.7652704335924227E-3</v>
      </c>
      <c r="J126" s="19"/>
      <c r="K126" s="114">
        <f t="shared" si="10"/>
        <v>3.7269825850944974E-2</v>
      </c>
      <c r="L126" s="114">
        <f t="shared" si="11"/>
        <v>-6.0918316199648536E-4</v>
      </c>
    </row>
    <row r="127" spans="2:13" x14ac:dyDescent="0.2">
      <c r="B127" s="28" t="s">
        <v>185</v>
      </c>
      <c r="C127" s="35">
        <v>4.1974911547121269E-2</v>
      </c>
      <c r="D127" s="36">
        <v>0.20054796579110903</v>
      </c>
      <c r="E127" s="31">
        <v>6218</v>
      </c>
      <c r="F127" s="32">
        <v>0</v>
      </c>
      <c r="G127" s="19"/>
      <c r="H127" s="28" t="s">
        <v>185</v>
      </c>
      <c r="I127" s="44">
        <v>1.1915957288340209E-2</v>
      </c>
      <c r="J127" s="19"/>
      <c r="K127" s="114">
        <f t="shared" si="10"/>
        <v>5.6922970971710313E-2</v>
      </c>
      <c r="L127" s="114">
        <f t="shared" si="11"/>
        <v>-2.4940230692658042E-3</v>
      </c>
    </row>
    <row r="128" spans="2:13" x14ac:dyDescent="0.2">
      <c r="B128" s="28" t="s">
        <v>186</v>
      </c>
      <c r="C128" s="35">
        <v>0.38871019620456737</v>
      </c>
      <c r="D128" s="36">
        <v>0.48749646122428164</v>
      </c>
      <c r="E128" s="31">
        <v>6218</v>
      </c>
      <c r="F128" s="32">
        <v>0</v>
      </c>
      <c r="G128" s="19"/>
      <c r="H128" s="28" t="s">
        <v>186</v>
      </c>
      <c r="I128" s="44">
        <v>-4.9578887026953046E-2</v>
      </c>
      <c r="J128" s="19"/>
      <c r="K128" s="114">
        <f t="shared" si="10"/>
        <v>-6.216879615287859E-2</v>
      </c>
      <c r="L128" s="114">
        <f t="shared" si="11"/>
        <v>3.9532223178507638E-2</v>
      </c>
    </row>
    <row r="129" spans="2:13" x14ac:dyDescent="0.2">
      <c r="B129" s="28" t="s">
        <v>187</v>
      </c>
      <c r="C129" s="35">
        <v>2.8626568028304922E-2</v>
      </c>
      <c r="D129" s="36">
        <v>0.16676798368202</v>
      </c>
      <c r="E129" s="31">
        <v>6218</v>
      </c>
      <c r="F129" s="32">
        <v>0</v>
      </c>
      <c r="G129" s="19"/>
      <c r="H129" s="28" t="s">
        <v>187</v>
      </c>
      <c r="I129" s="44">
        <v>-3.5675171135551176E-3</v>
      </c>
      <c r="J129" s="19"/>
      <c r="K129" s="114">
        <f t="shared" si="10"/>
        <v>-2.0779716020428263E-2</v>
      </c>
      <c r="L129" s="114">
        <f t="shared" si="11"/>
        <v>6.1238235954242228E-4</v>
      </c>
    </row>
    <row r="130" spans="2:13" x14ac:dyDescent="0.2">
      <c r="B130" s="28" t="s">
        <v>188</v>
      </c>
      <c r="C130" s="35">
        <v>1.3830813766484399E-2</v>
      </c>
      <c r="D130" s="36">
        <v>0.11679775795985858</v>
      </c>
      <c r="E130" s="31">
        <v>6218</v>
      </c>
      <c r="F130" s="32">
        <v>0</v>
      </c>
      <c r="G130" s="19"/>
      <c r="H130" s="28" t="s">
        <v>188</v>
      </c>
      <c r="I130" s="44">
        <v>-7.0468033180193651E-3</v>
      </c>
      <c r="J130" s="19"/>
      <c r="K130" s="114">
        <f t="shared" si="10"/>
        <v>-5.9498918601392725E-2</v>
      </c>
      <c r="L130" s="114">
        <f t="shared" si="11"/>
        <v>8.344597194585411E-4</v>
      </c>
    </row>
    <row r="131" spans="2:13" x14ac:dyDescent="0.2">
      <c r="B131" s="28" t="s">
        <v>189</v>
      </c>
      <c r="C131" s="35">
        <v>0.25812158250241235</v>
      </c>
      <c r="D131" s="36">
        <v>0.43763641639537382</v>
      </c>
      <c r="E131" s="31">
        <v>6218</v>
      </c>
      <c r="F131" s="32">
        <v>0</v>
      </c>
      <c r="G131" s="19"/>
      <c r="H131" s="28" t="s">
        <v>189</v>
      </c>
      <c r="I131" s="44">
        <v>4.076503699676319E-3</v>
      </c>
      <c r="J131" s="19"/>
      <c r="K131" s="114">
        <f t="shared" si="10"/>
        <v>6.9104626588174806E-3</v>
      </c>
      <c r="L131" s="114">
        <f t="shared" si="11"/>
        <v>-2.4043556400177878E-3</v>
      </c>
    </row>
    <row r="132" spans="2:13" x14ac:dyDescent="0.2">
      <c r="B132" s="28" t="s">
        <v>190</v>
      </c>
      <c r="C132" s="35">
        <v>0.18687680926342876</v>
      </c>
      <c r="D132" s="36">
        <v>0.38984395479954725</v>
      </c>
      <c r="E132" s="31">
        <v>6218</v>
      </c>
      <c r="F132" s="32">
        <v>0</v>
      </c>
      <c r="G132" s="19"/>
      <c r="H132" s="28" t="s">
        <v>190</v>
      </c>
      <c r="I132" s="44">
        <v>5.8533820478724342E-3</v>
      </c>
      <c r="J132" s="19"/>
      <c r="K132" s="114">
        <f t="shared" si="10"/>
        <v>1.2208784127006621E-2</v>
      </c>
      <c r="L132" s="114">
        <f t="shared" si="11"/>
        <v>-2.8058954026071391E-3</v>
      </c>
    </row>
    <row r="133" spans="2:13" x14ac:dyDescent="0.2">
      <c r="B133" s="28" t="s">
        <v>191</v>
      </c>
      <c r="C133" s="35">
        <v>0.27388227725956898</v>
      </c>
      <c r="D133" s="36">
        <v>0.44598516083450501</v>
      </c>
      <c r="E133" s="31">
        <v>6218</v>
      </c>
      <c r="F133" s="32">
        <v>0</v>
      </c>
      <c r="G133" s="19"/>
      <c r="H133" s="28" t="s">
        <v>191</v>
      </c>
      <c r="I133" s="44">
        <v>-8.9935167039081661E-3</v>
      </c>
      <c r="J133" s="19"/>
      <c r="K133" s="114">
        <f t="shared" si="10"/>
        <v>-1.4642531729644453E-2</v>
      </c>
      <c r="L133" s="114">
        <f t="shared" si="11"/>
        <v>5.5229748694539324E-3</v>
      </c>
    </row>
    <row r="134" spans="2:13" x14ac:dyDescent="0.2">
      <c r="B134" s="28" t="s">
        <v>192</v>
      </c>
      <c r="C134" s="35">
        <v>0.14329366355741394</v>
      </c>
      <c r="D134" s="36">
        <v>0.35040025042038181</v>
      </c>
      <c r="E134" s="31">
        <v>6218</v>
      </c>
      <c r="F134" s="32">
        <v>0</v>
      </c>
      <c r="G134" s="19"/>
      <c r="H134" s="28" t="s">
        <v>192</v>
      </c>
      <c r="I134" s="44">
        <v>6.2009484831332552E-3</v>
      </c>
      <c r="J134" s="19"/>
      <c r="K134" s="114">
        <f t="shared" si="10"/>
        <v>1.5160924831192116E-2</v>
      </c>
      <c r="L134" s="114">
        <f t="shared" si="11"/>
        <v>-2.5358333066626943E-3</v>
      </c>
    </row>
    <row r="135" spans="2:13" x14ac:dyDescent="0.2">
      <c r="B135" s="28" t="s">
        <v>193</v>
      </c>
      <c r="C135" s="35">
        <v>6.1595368285622384E-2</v>
      </c>
      <c r="D135" s="36">
        <v>0.24043850815084922</v>
      </c>
      <c r="E135" s="31">
        <v>6218</v>
      </c>
      <c r="F135" s="32">
        <v>0</v>
      </c>
      <c r="G135" s="19"/>
      <c r="H135" s="28" t="s">
        <v>193</v>
      </c>
      <c r="I135" s="44">
        <v>2.4465419615819638E-3</v>
      </c>
      <c r="J135" s="19"/>
      <c r="K135" s="114">
        <f t="shared" si="10"/>
        <v>9.5485799096361804E-3</v>
      </c>
      <c r="L135" s="114">
        <f t="shared" si="11"/>
        <v>-6.2675340280902438E-4</v>
      </c>
    </row>
    <row r="136" spans="2:13" x14ac:dyDescent="0.2">
      <c r="B136" s="28" t="s">
        <v>194</v>
      </c>
      <c r="C136" s="35">
        <v>0.13332261177227403</v>
      </c>
      <c r="D136" s="36">
        <v>0.33995040627448769</v>
      </c>
      <c r="E136" s="31">
        <v>6218</v>
      </c>
      <c r="F136" s="32">
        <v>0</v>
      </c>
      <c r="G136" s="19"/>
      <c r="H136" s="28" t="s">
        <v>194</v>
      </c>
      <c r="I136" s="44">
        <v>-1.4800276363605732E-2</v>
      </c>
      <c r="J136" s="19"/>
      <c r="K136" s="114">
        <f t="shared" si="10"/>
        <v>-3.7732165124995748E-2</v>
      </c>
      <c r="L136" s="114">
        <f t="shared" si="11"/>
        <v>5.804409888406286E-3</v>
      </c>
    </row>
    <row r="137" spans="2:13" x14ac:dyDescent="0.2">
      <c r="B137" s="28" t="s">
        <v>195</v>
      </c>
      <c r="C137" s="35">
        <v>0.28546156320360244</v>
      </c>
      <c r="D137" s="36">
        <v>0.4516703090636946</v>
      </c>
      <c r="E137" s="31">
        <v>6218</v>
      </c>
      <c r="F137" s="32">
        <v>0</v>
      </c>
      <c r="G137" s="19"/>
      <c r="H137" s="28" t="s">
        <v>195</v>
      </c>
      <c r="I137" s="44">
        <v>-3.2637457041430673E-2</v>
      </c>
      <c r="J137" s="19"/>
      <c r="K137" s="114">
        <f t="shared" si="10"/>
        <v>-5.1632168569452644E-2</v>
      </c>
      <c r="L137" s="114">
        <f t="shared" si="11"/>
        <v>2.0627301195313627E-2</v>
      </c>
    </row>
    <row r="138" spans="2:13" x14ac:dyDescent="0.2">
      <c r="B138" s="28" t="s">
        <v>196</v>
      </c>
      <c r="C138" s="35">
        <v>4.4226439369572212E-2</v>
      </c>
      <c r="D138" s="36">
        <v>0.20561434921651073</v>
      </c>
      <c r="E138" s="31">
        <v>6218</v>
      </c>
      <c r="F138" s="32">
        <v>0</v>
      </c>
      <c r="G138" s="19"/>
      <c r="H138" s="28" t="s">
        <v>196</v>
      </c>
      <c r="I138" s="44">
        <v>-3.403328435874404E-3</v>
      </c>
      <c r="J138" s="19"/>
      <c r="K138" s="114">
        <f t="shared" si="10"/>
        <v>-1.5819962709534792E-2</v>
      </c>
      <c r="L138" s="114">
        <f t="shared" si="11"/>
        <v>7.32035965862707E-4</v>
      </c>
    </row>
    <row r="139" spans="2:13" x14ac:dyDescent="0.2">
      <c r="B139" s="28" t="s">
        <v>197</v>
      </c>
      <c r="C139" s="35">
        <v>1.4956577677709875E-2</v>
      </c>
      <c r="D139" s="36">
        <v>0.12138883076641377</v>
      </c>
      <c r="E139" s="31">
        <v>6218</v>
      </c>
      <c r="F139" s="32">
        <v>0</v>
      </c>
      <c r="G139" s="19"/>
      <c r="H139" s="28" t="s">
        <v>197</v>
      </c>
      <c r="I139" s="44">
        <v>-4.2975336307456711E-3</v>
      </c>
      <c r="J139" s="19"/>
      <c r="K139" s="114">
        <f t="shared" si="10"/>
        <v>-3.4873531678716228E-2</v>
      </c>
      <c r="L139" s="114">
        <f t="shared" si="11"/>
        <v>5.2950831773397697E-4</v>
      </c>
    </row>
    <row r="140" spans="2:13" ht="15.75" thickBot="1" x14ac:dyDescent="0.25">
      <c r="B140" s="37" t="s">
        <v>51</v>
      </c>
      <c r="C140" s="84">
        <v>17534.471428571429</v>
      </c>
      <c r="D140" s="38">
        <v>104546.98876491336</v>
      </c>
      <c r="E140" s="39">
        <v>6218</v>
      </c>
      <c r="F140" s="40">
        <v>1227</v>
      </c>
      <c r="G140" s="19"/>
      <c r="H140" s="37" t="s">
        <v>51</v>
      </c>
      <c r="I140" s="45">
        <v>-6.4220535033734311E-3</v>
      </c>
      <c r="J140" s="19"/>
      <c r="K140" s="114"/>
      <c r="L140" s="114"/>
      <c r="M140" s="2" t="str">
        <f>"((landarea-"&amp;C140&amp;")/"&amp;D140&amp;")*("&amp;I140&amp;")"</f>
        <v>((landarea-17534.4714285714)/104546.988764913)*(-0.00642205350337343)</v>
      </c>
    </row>
    <row r="141" spans="2:13" ht="30" customHeight="1" thickTop="1" x14ac:dyDescent="0.2">
      <c r="B141" s="144" t="s">
        <v>46</v>
      </c>
      <c r="C141" s="144"/>
      <c r="D141" s="144"/>
      <c r="E141" s="144"/>
      <c r="F141" s="144"/>
      <c r="G141" s="19"/>
      <c r="H141" s="144" t="s">
        <v>7</v>
      </c>
      <c r="I141" s="144"/>
      <c r="J141" s="19"/>
      <c r="K141" s="114"/>
      <c r="L141" s="114"/>
    </row>
  </sheetData>
  <mergeCells count="7">
    <mergeCell ref="K5:L5"/>
    <mergeCell ref="B5:F5"/>
    <mergeCell ref="B6"/>
    <mergeCell ref="B141:F141"/>
    <mergeCell ref="H4:I4"/>
    <mergeCell ref="H5:H6"/>
    <mergeCell ref="H141:I141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18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198</v>
      </c>
    </row>
    <row r="3" spans="1:10" x14ac:dyDescent="0.25">
      <c r="B3" t="s">
        <v>63</v>
      </c>
    </row>
    <row r="5" spans="1:10" ht="15.75" customHeight="1" thickBot="1" x14ac:dyDescent="0.3">
      <c r="C5" s="156" t="s">
        <v>21</v>
      </c>
      <c r="D5" s="156"/>
      <c r="E5" s="156"/>
      <c r="F5" s="156"/>
      <c r="G5" s="156"/>
      <c r="H5" s="156"/>
      <c r="I5" s="156"/>
      <c r="J5" s="73"/>
    </row>
    <row r="6" spans="1:10" ht="25.5" thickTop="1" x14ac:dyDescent="0.25">
      <c r="C6" s="158" t="s">
        <v>13</v>
      </c>
      <c r="D6" s="159"/>
      <c r="E6" s="149" t="s">
        <v>14</v>
      </c>
      <c r="F6" s="150"/>
      <c r="G6" s="71" t="s">
        <v>15</v>
      </c>
      <c r="H6" s="150" t="s">
        <v>16</v>
      </c>
      <c r="I6" s="151" t="s">
        <v>17</v>
      </c>
      <c r="J6" s="73"/>
    </row>
    <row r="7" spans="1:10" ht="15.75" thickBot="1" x14ac:dyDescent="0.3">
      <c r="C7" s="160"/>
      <c r="D7" s="161"/>
      <c r="E7" s="55" t="s">
        <v>18</v>
      </c>
      <c r="F7" s="74" t="s">
        <v>19</v>
      </c>
      <c r="G7" s="74" t="s">
        <v>20</v>
      </c>
      <c r="H7" s="162"/>
      <c r="I7" s="163"/>
      <c r="J7" s="73"/>
    </row>
    <row r="8" spans="1:10" ht="15.75" thickTop="1" x14ac:dyDescent="0.25">
      <c r="C8" s="164" t="s">
        <v>5</v>
      </c>
      <c r="D8" s="46" t="s">
        <v>60</v>
      </c>
      <c r="E8" s="76">
        <v>0.74438911553451537</v>
      </c>
      <c r="F8" s="58">
        <v>1.5830388339668189E-3</v>
      </c>
      <c r="G8" s="77"/>
      <c r="H8" s="57">
        <v>470.22795623352221</v>
      </c>
      <c r="I8" s="59">
        <v>0</v>
      </c>
      <c r="J8" s="73"/>
    </row>
    <row r="9" spans="1:10" ht="36.75" thickBot="1" x14ac:dyDescent="0.3">
      <c r="C9" s="154"/>
      <c r="D9" s="78" t="s">
        <v>62</v>
      </c>
      <c r="E9" s="68">
        <v>0.80239261711776577</v>
      </c>
      <c r="F9" s="69">
        <v>1.5831843539224444E-3</v>
      </c>
      <c r="G9" s="69">
        <v>0.98957997574820944</v>
      </c>
      <c r="H9" s="79">
        <v>506.82197251999412</v>
      </c>
      <c r="I9" s="70">
        <v>0</v>
      </c>
      <c r="J9" s="73"/>
    </row>
    <row r="10" spans="1:10" ht="15.75" customHeight="1" thickTop="1" x14ac:dyDescent="0.25">
      <c r="C10" s="155" t="s">
        <v>42</v>
      </c>
      <c r="D10" s="155"/>
      <c r="E10" s="155"/>
      <c r="F10" s="155"/>
      <c r="G10" s="155"/>
      <c r="H10" s="155"/>
      <c r="I10" s="155"/>
      <c r="J10" s="73"/>
    </row>
    <row r="12" spans="1:10" x14ac:dyDescent="0.25">
      <c r="D12" t="str">
        <f>"Combined Score="&amp;E8&amp;" + "&amp;E9&amp;" * Urban Score"</f>
        <v>Combined Score=0.744389115534515 + 0.802392617117766 * Urban Score</v>
      </c>
    </row>
    <row r="14" spans="1:10" x14ac:dyDescent="0.25">
      <c r="B14" t="s">
        <v>11</v>
      </c>
    </row>
    <row r="16" spans="1:10" ht="15.75" customHeight="1" thickBot="1" x14ac:dyDescent="0.3">
      <c r="C16" s="156" t="s">
        <v>21</v>
      </c>
      <c r="D16" s="156"/>
      <c r="E16" s="156"/>
      <c r="F16" s="156"/>
      <c r="G16" s="156"/>
      <c r="H16" s="156"/>
      <c r="I16" s="156"/>
      <c r="J16" s="73"/>
    </row>
    <row r="17" spans="2:10" ht="25.5" thickTop="1" x14ac:dyDescent="0.25">
      <c r="C17" s="158" t="s">
        <v>13</v>
      </c>
      <c r="D17" s="159"/>
      <c r="E17" s="149" t="s">
        <v>14</v>
      </c>
      <c r="F17" s="150"/>
      <c r="G17" s="71" t="s">
        <v>15</v>
      </c>
      <c r="H17" s="150" t="s">
        <v>16</v>
      </c>
      <c r="I17" s="151" t="s">
        <v>17</v>
      </c>
      <c r="J17" s="73"/>
    </row>
    <row r="18" spans="2:10" ht="15.75" thickBot="1" x14ac:dyDescent="0.3">
      <c r="C18" s="160"/>
      <c r="D18" s="161"/>
      <c r="E18" s="55" t="s">
        <v>18</v>
      </c>
      <c r="F18" s="74" t="s">
        <v>19</v>
      </c>
      <c r="G18" s="74" t="s">
        <v>20</v>
      </c>
      <c r="H18" s="162"/>
      <c r="I18" s="163"/>
      <c r="J18" s="73"/>
    </row>
    <row r="19" spans="2:10" ht="15.75" thickTop="1" x14ac:dyDescent="0.25">
      <c r="C19" s="164" t="s">
        <v>5</v>
      </c>
      <c r="D19" s="46" t="s">
        <v>60</v>
      </c>
      <c r="E19" s="76">
        <v>-0.65125068969246658</v>
      </c>
      <c r="F19" s="58">
        <v>9.1060053489890936E-4</v>
      </c>
      <c r="G19" s="77"/>
      <c r="H19" s="57">
        <v>-715.18812556459284</v>
      </c>
      <c r="I19" s="59">
        <v>0</v>
      </c>
      <c r="J19" s="73"/>
    </row>
    <row r="20" spans="2:10" ht="36.75" thickBot="1" x14ac:dyDescent="0.3">
      <c r="C20" s="154"/>
      <c r="D20" s="78" t="s">
        <v>61</v>
      </c>
      <c r="E20" s="68">
        <v>0.62098217744457351</v>
      </c>
      <c r="F20" s="69">
        <v>9.1067376667633296E-4</v>
      </c>
      <c r="G20" s="69">
        <v>0.99338209559168344</v>
      </c>
      <c r="H20" s="79">
        <v>681.89312151920137</v>
      </c>
      <c r="I20" s="70">
        <v>0</v>
      </c>
      <c r="J20" s="73"/>
    </row>
    <row r="21" spans="2:10" ht="15.75" customHeight="1" thickTop="1" x14ac:dyDescent="0.25">
      <c r="C21" s="155" t="s">
        <v>42</v>
      </c>
      <c r="D21" s="155"/>
      <c r="E21" s="155"/>
      <c r="F21" s="155"/>
      <c r="G21" s="155"/>
      <c r="H21" s="155"/>
      <c r="I21" s="155"/>
      <c r="J21" s="73"/>
    </row>
    <row r="23" spans="2:10" x14ac:dyDescent="0.25">
      <c r="D23" t="str">
        <f>"Combined Score="&amp;E19&amp;" + "&amp;E20&amp;" * Rural Score"</f>
        <v>Combined Score=-0.651250689692467 + 0.620982177444574 * Rural Score</v>
      </c>
    </row>
    <row r="26" spans="2:10" x14ac:dyDescent="0.25">
      <c r="B26" t="s">
        <v>22</v>
      </c>
    </row>
    <row r="28" spans="2:10" x14ac:dyDescent="0.25">
      <c r="C28" s="156" t="s">
        <v>23</v>
      </c>
      <c r="D28" s="156"/>
      <c r="E28" s="156"/>
      <c r="F28" s="73"/>
    </row>
    <row r="29" spans="2:10" ht="15.75" thickBot="1" x14ac:dyDescent="0.3">
      <c r="C29" s="89" t="s">
        <v>43</v>
      </c>
      <c r="D29" s="73"/>
      <c r="E29" s="73"/>
      <c r="F29" s="73"/>
    </row>
    <row r="30" spans="2:10" ht="15.75" thickTop="1" x14ac:dyDescent="0.25">
      <c r="C30" s="157" t="s">
        <v>24</v>
      </c>
      <c r="D30" s="46" t="s">
        <v>25</v>
      </c>
      <c r="E30" s="47">
        <v>11657.999908000058</v>
      </c>
      <c r="F30" s="73"/>
    </row>
    <row r="31" spans="2:10" x14ac:dyDescent="0.25">
      <c r="C31" s="152"/>
      <c r="D31" s="72" t="s">
        <v>26</v>
      </c>
      <c r="E31" s="48">
        <v>0</v>
      </c>
      <c r="F31" s="73"/>
    </row>
    <row r="32" spans="2:10" x14ac:dyDescent="0.25">
      <c r="C32" s="152" t="s">
        <v>1</v>
      </c>
      <c r="D32" s="153"/>
      <c r="E32" s="49">
        <v>1.0792585619131503E-2</v>
      </c>
      <c r="F32" s="73"/>
    </row>
    <row r="33" spans="3:6" ht="15" customHeight="1" x14ac:dyDescent="0.25">
      <c r="C33" s="152" t="s">
        <v>44</v>
      </c>
      <c r="D33" s="153"/>
      <c r="E33" s="50">
        <v>9.5342430259897446E-3</v>
      </c>
      <c r="F33" s="73"/>
    </row>
    <row r="34" spans="3:6" x14ac:dyDescent="0.25">
      <c r="C34" s="152" t="s">
        <v>27</v>
      </c>
      <c r="D34" s="153"/>
      <c r="E34" s="49">
        <v>-0.13238378904118286</v>
      </c>
      <c r="F34" s="73"/>
    </row>
    <row r="35" spans="3:6" x14ac:dyDescent="0.25">
      <c r="C35" s="152" t="s">
        <v>28</v>
      </c>
      <c r="D35" s="153"/>
      <c r="E35" s="128">
        <v>0.72853289666488918</v>
      </c>
      <c r="F35" s="73"/>
    </row>
    <row r="36" spans="3:6" ht="15" customHeight="1" x14ac:dyDescent="0.25">
      <c r="C36" s="152" t="s">
        <v>29</v>
      </c>
      <c r="D36" s="153"/>
      <c r="E36" s="86">
        <v>1.029433368593498</v>
      </c>
      <c r="F36" s="73"/>
    </row>
    <row r="37" spans="3:6" x14ac:dyDescent="0.25">
      <c r="C37" s="152" t="s">
        <v>30</v>
      </c>
      <c r="D37" s="153"/>
      <c r="E37" s="51">
        <v>0.32019037552199209</v>
      </c>
      <c r="F37" s="73"/>
    </row>
    <row r="38" spans="3:6" ht="15" customHeight="1" x14ac:dyDescent="0.25">
      <c r="C38" s="152" t="s">
        <v>31</v>
      </c>
      <c r="D38" s="153"/>
      <c r="E38" s="51">
        <v>2.2683378126380487E-2</v>
      </c>
      <c r="F38" s="73"/>
    </row>
    <row r="39" spans="3:6" x14ac:dyDescent="0.25">
      <c r="C39" s="152" t="s">
        <v>32</v>
      </c>
      <c r="D39" s="153"/>
      <c r="E39" s="129">
        <v>-1.169390533639401</v>
      </c>
      <c r="F39" s="73"/>
    </row>
    <row r="40" spans="3:6" ht="15" customHeight="1" x14ac:dyDescent="0.25">
      <c r="C40" s="152" t="s">
        <v>33</v>
      </c>
      <c r="D40" s="153"/>
      <c r="E40" s="51">
        <v>4.5362867619437072E-2</v>
      </c>
      <c r="F40" s="73"/>
    </row>
    <row r="41" spans="3:6" x14ac:dyDescent="0.25">
      <c r="C41" s="152" t="s">
        <v>34</v>
      </c>
      <c r="D41" s="153"/>
      <c r="E41" s="52">
        <v>-1.6376458568503085</v>
      </c>
      <c r="F41" s="73"/>
    </row>
    <row r="42" spans="3:6" x14ac:dyDescent="0.25">
      <c r="C42" s="152" t="s">
        <v>35</v>
      </c>
      <c r="D42" s="153"/>
      <c r="E42" s="52">
        <v>2.7781693211428466</v>
      </c>
      <c r="F42" s="73"/>
    </row>
    <row r="43" spans="3:6" x14ac:dyDescent="0.25">
      <c r="C43" s="152" t="s">
        <v>36</v>
      </c>
      <c r="D43" s="53" t="s">
        <v>37</v>
      </c>
      <c r="E43" s="130">
        <v>-1.0587775614011228</v>
      </c>
      <c r="F43" s="73"/>
    </row>
    <row r="44" spans="3:6" x14ac:dyDescent="0.25">
      <c r="C44" s="152"/>
      <c r="D44" s="53" t="s">
        <v>38</v>
      </c>
      <c r="E44" s="49">
        <v>-0.54909153040225644</v>
      </c>
      <c r="F44" s="73"/>
    </row>
    <row r="45" spans="3:6" x14ac:dyDescent="0.25">
      <c r="C45" s="152"/>
      <c r="D45" s="53" t="s">
        <v>39</v>
      </c>
      <c r="E45" s="49">
        <v>0.32968675159313565</v>
      </c>
      <c r="F45" s="73"/>
    </row>
    <row r="46" spans="3:6" ht="15.75" thickBot="1" x14ac:dyDescent="0.3">
      <c r="C46" s="154"/>
      <c r="D46" s="54" t="s">
        <v>40</v>
      </c>
      <c r="E46" s="87">
        <v>1.065920700181888</v>
      </c>
      <c r="F46" s="73"/>
    </row>
    <row r="47" spans="3:6" ht="15.75" thickTop="1" x14ac:dyDescent="0.25">
      <c r="C47" s="155"/>
      <c r="D47" s="155"/>
      <c r="E47" s="155"/>
      <c r="F47" s="73"/>
    </row>
    <row r="49" spans="2:2" x14ac:dyDescent="0.25">
      <c r="B49" t="s">
        <v>64</v>
      </c>
    </row>
    <row r="81" spans="1:17" ht="15.75" thickBot="1" x14ac:dyDescent="0.3"/>
    <row r="82" spans="1:17" ht="15.75" customHeight="1" thickTop="1" x14ac:dyDescent="0.25">
      <c r="A82" s="147" t="s">
        <v>45</v>
      </c>
      <c r="B82" s="149" t="s">
        <v>52</v>
      </c>
      <c r="C82" s="150"/>
      <c r="D82" s="150"/>
      <c r="E82" s="150"/>
      <c r="F82" s="150"/>
      <c r="G82" s="150" t="s">
        <v>53</v>
      </c>
      <c r="H82" s="150"/>
      <c r="I82" s="150"/>
      <c r="J82" s="150"/>
      <c r="K82" s="150"/>
      <c r="L82" s="150" t="s">
        <v>54</v>
      </c>
      <c r="M82" s="150"/>
      <c r="N82" s="150"/>
      <c r="O82" s="150"/>
      <c r="P82" s="151"/>
      <c r="Q82" s="73"/>
    </row>
    <row r="83" spans="1:17" ht="15.75" thickBot="1" x14ac:dyDescent="0.3">
      <c r="A83" s="148"/>
      <c r="B83" s="55" t="s">
        <v>55</v>
      </c>
      <c r="C83" s="74" t="s">
        <v>56</v>
      </c>
      <c r="D83" s="74" t="s">
        <v>57</v>
      </c>
      <c r="E83" s="74" t="s">
        <v>58</v>
      </c>
      <c r="F83" s="74" t="s">
        <v>59</v>
      </c>
      <c r="G83" s="74" t="s">
        <v>55</v>
      </c>
      <c r="H83" s="74" t="s">
        <v>56</v>
      </c>
      <c r="I83" s="74" t="s">
        <v>57</v>
      </c>
      <c r="J83" s="74" t="s">
        <v>58</v>
      </c>
      <c r="K83" s="74" t="s">
        <v>59</v>
      </c>
      <c r="L83" s="74" t="s">
        <v>55</v>
      </c>
      <c r="M83" s="74" t="s">
        <v>56</v>
      </c>
      <c r="N83" s="74" t="s">
        <v>57</v>
      </c>
      <c r="O83" s="74" t="s">
        <v>58</v>
      </c>
      <c r="P83" s="75" t="s">
        <v>59</v>
      </c>
      <c r="Q83" s="73"/>
    </row>
    <row r="84" spans="1:17" ht="15.75" thickTop="1" x14ac:dyDescent="0.25">
      <c r="A84" s="56" t="s">
        <v>65</v>
      </c>
      <c r="B84" s="76">
        <v>9.4717747031850853E-3</v>
      </c>
      <c r="C84" s="58">
        <v>6.5235663248627729E-2</v>
      </c>
      <c r="D84" s="58">
        <v>0.16573477556840066</v>
      </c>
      <c r="E84" s="58">
        <v>0.32162821806459957</v>
      </c>
      <c r="F84" s="58">
        <v>0.71147948338656697</v>
      </c>
      <c r="G84" s="58">
        <v>0.10812439254238974</v>
      </c>
      <c r="H84" s="58">
        <v>0.23025492242396364</v>
      </c>
      <c r="I84" s="58">
        <v>0.35373716485762258</v>
      </c>
      <c r="J84" s="58">
        <v>0.60262761934252562</v>
      </c>
      <c r="K84" s="58">
        <v>0.84546423944008653</v>
      </c>
      <c r="L84" s="58">
        <v>1.8705293851398507E-3</v>
      </c>
      <c r="M84" s="58">
        <v>2.6554887117015855E-2</v>
      </c>
      <c r="N84" s="58">
        <v>4.358522629530634E-2</v>
      </c>
      <c r="O84" s="58">
        <v>0.12957941245657123</v>
      </c>
      <c r="P84" s="85">
        <v>0.29267808435388826</v>
      </c>
      <c r="Q84" s="73"/>
    </row>
    <row r="85" spans="1:17" x14ac:dyDescent="0.25">
      <c r="A85" s="60" t="s">
        <v>66</v>
      </c>
      <c r="B85" s="61">
        <v>3.0511157872006707E-2</v>
      </c>
      <c r="C85" s="62">
        <v>0.15723760947742685</v>
      </c>
      <c r="D85" s="62">
        <v>0.34452998356473891</v>
      </c>
      <c r="E85" s="62">
        <v>0.26645072637284378</v>
      </c>
      <c r="F85" s="62">
        <v>0.10525462814029495</v>
      </c>
      <c r="G85" s="62">
        <v>0.21378332212989842</v>
      </c>
      <c r="H85" s="62">
        <v>0.23764014088374022</v>
      </c>
      <c r="I85" s="62">
        <v>0.22734618926525132</v>
      </c>
      <c r="J85" s="62">
        <v>0.12174713479197274</v>
      </c>
      <c r="K85" s="62">
        <v>6.7121322711802434E-2</v>
      </c>
      <c r="L85" s="62">
        <v>9.756656980243061E-3</v>
      </c>
      <c r="M85" s="62">
        <v>4.5254221116564526E-2</v>
      </c>
      <c r="N85" s="62">
        <v>0.11799964381596761</v>
      </c>
      <c r="O85" s="62">
        <v>0.32225607292018721</v>
      </c>
      <c r="P85" s="63">
        <v>0.45092153770888055</v>
      </c>
      <c r="Q85" s="73"/>
    </row>
    <row r="86" spans="1:17" x14ac:dyDescent="0.25">
      <c r="A86" s="60" t="s">
        <v>67</v>
      </c>
      <c r="B86" s="61">
        <v>4.2911266930314093E-2</v>
      </c>
      <c r="C86" s="62">
        <v>8.3255041451143971E-2</v>
      </c>
      <c r="D86" s="62">
        <v>0.11202822835017713</v>
      </c>
      <c r="E86" s="62">
        <v>8.6448453054683919E-2</v>
      </c>
      <c r="F86" s="62">
        <v>1.7971876253070413E-2</v>
      </c>
      <c r="G86" s="62">
        <v>0.20224910518176459</v>
      </c>
      <c r="H86" s="62">
        <v>0.1385583466197465</v>
      </c>
      <c r="I86" s="62">
        <v>8.132957000937989E-2</v>
      </c>
      <c r="J86" s="62">
        <v>3.1707963008344511E-2</v>
      </c>
      <c r="K86" s="62">
        <v>4.805117579206407E-3</v>
      </c>
      <c r="L86" s="62">
        <v>2.3571147786750724E-2</v>
      </c>
      <c r="M86" s="62">
        <v>5.4617735079722098E-2</v>
      </c>
      <c r="N86" s="62">
        <v>7.1088553691802045E-2</v>
      </c>
      <c r="O86" s="62">
        <v>6.7461941428779509E-2</v>
      </c>
      <c r="P86" s="63">
        <v>2.8120285562189071E-2</v>
      </c>
      <c r="Q86" s="73"/>
    </row>
    <row r="87" spans="1:17" x14ac:dyDescent="0.25">
      <c r="A87" s="60" t="s">
        <v>68</v>
      </c>
      <c r="B87" s="61">
        <v>8.7256277060265383E-2</v>
      </c>
      <c r="C87" s="62">
        <v>0.10757668442117638</v>
      </c>
      <c r="D87" s="62">
        <v>7.9056504844897457E-2</v>
      </c>
      <c r="E87" s="62">
        <v>9.5789674190239232E-2</v>
      </c>
      <c r="F87" s="62">
        <v>2.9403635799390121E-2</v>
      </c>
      <c r="G87" s="62">
        <v>0.10948949919107033</v>
      </c>
      <c r="H87" s="62">
        <v>0.10475822490289192</v>
      </c>
      <c r="I87" s="62">
        <v>0.11039607497915117</v>
      </c>
      <c r="J87" s="62">
        <v>4.8342350570107266E-2</v>
      </c>
      <c r="K87" s="62">
        <v>9.583083157922322E-3</v>
      </c>
      <c r="L87" s="62">
        <v>6.9011233579671649E-2</v>
      </c>
      <c r="M87" s="62">
        <v>0.1097899035910252</v>
      </c>
      <c r="N87" s="62">
        <v>0.10969920915728333</v>
      </c>
      <c r="O87" s="62">
        <v>7.9310938596830804E-2</v>
      </c>
      <c r="P87" s="63">
        <v>4.3608798735772614E-2</v>
      </c>
      <c r="Q87" s="73"/>
    </row>
    <row r="88" spans="1:17" x14ac:dyDescent="0.25">
      <c r="A88" s="60" t="s">
        <v>69</v>
      </c>
      <c r="B88" s="61">
        <v>6.5632869267195165E-2</v>
      </c>
      <c r="C88" s="62">
        <v>5.084972121651208E-2</v>
      </c>
      <c r="D88" s="62">
        <v>1.7993402778080342E-2</v>
      </c>
      <c r="E88" s="62">
        <v>4.1858788062087053E-3</v>
      </c>
      <c r="F88" s="64">
        <v>0</v>
      </c>
      <c r="G88" s="62">
        <v>8.1614381532364305E-3</v>
      </c>
      <c r="H88" s="62">
        <v>5.4759931610348722E-3</v>
      </c>
      <c r="I88" s="64">
        <v>0</v>
      </c>
      <c r="J88" s="64">
        <v>0</v>
      </c>
      <c r="K88" s="64">
        <v>0</v>
      </c>
      <c r="L88" s="62">
        <v>5.9359262283722306E-2</v>
      </c>
      <c r="M88" s="62">
        <v>7.0444557779153788E-2</v>
      </c>
      <c r="N88" s="62">
        <v>5.3923455773424625E-2</v>
      </c>
      <c r="O88" s="62">
        <v>4.0644003278140148E-2</v>
      </c>
      <c r="P88" s="63">
        <v>2.3981155169621422E-2</v>
      </c>
      <c r="Q88" s="73"/>
    </row>
    <row r="89" spans="1:17" x14ac:dyDescent="0.25">
      <c r="A89" s="60" t="s">
        <v>70</v>
      </c>
      <c r="B89" s="61">
        <v>0.125633703136699</v>
      </c>
      <c r="C89" s="62">
        <v>0.12606539864471897</v>
      </c>
      <c r="D89" s="62">
        <v>5.0875324063973784E-2</v>
      </c>
      <c r="E89" s="62">
        <v>1.6042206525204664E-2</v>
      </c>
      <c r="F89" s="62">
        <v>4.8455285301648122E-3</v>
      </c>
      <c r="G89" s="62">
        <v>4.8776146518443218E-2</v>
      </c>
      <c r="H89" s="62">
        <v>1.9662387815437336E-2</v>
      </c>
      <c r="I89" s="62">
        <v>6.4887253498319281E-3</v>
      </c>
      <c r="J89" s="62">
        <v>7.178303738572687E-3</v>
      </c>
      <c r="K89" s="62">
        <v>2.8522084193404939E-3</v>
      </c>
      <c r="L89" s="62">
        <v>0.11034016020354376</v>
      </c>
      <c r="M89" s="62">
        <v>0.1493430762215964</v>
      </c>
      <c r="N89" s="62">
        <v>0.13325727296879916</v>
      </c>
      <c r="O89" s="62">
        <v>9.4894681519527707E-2</v>
      </c>
      <c r="P89" s="63">
        <v>4.5169075548484761E-2</v>
      </c>
      <c r="Q89" s="73"/>
    </row>
    <row r="90" spans="1:17" x14ac:dyDescent="0.25">
      <c r="A90" s="60" t="s">
        <v>71</v>
      </c>
      <c r="B90" s="61">
        <v>0.47214721915279972</v>
      </c>
      <c r="C90" s="62">
        <v>0.26733242983313593</v>
      </c>
      <c r="D90" s="62">
        <v>7.6035422163321972E-2</v>
      </c>
      <c r="E90" s="62">
        <v>5.0501594443902956E-3</v>
      </c>
      <c r="F90" s="62">
        <v>1.1341467501859047E-3</v>
      </c>
      <c r="G90" s="62">
        <v>4.6487706456185843E-2</v>
      </c>
      <c r="H90" s="62">
        <v>3.7117031992885525E-3</v>
      </c>
      <c r="I90" s="62">
        <v>9.3317074414772769E-4</v>
      </c>
      <c r="J90" s="62">
        <v>2.3190002525302757E-3</v>
      </c>
      <c r="K90" s="64">
        <v>0</v>
      </c>
      <c r="L90" s="62">
        <v>0.54617160863931613</v>
      </c>
      <c r="M90" s="62">
        <v>0.39655011923359407</v>
      </c>
      <c r="N90" s="62">
        <v>0.322101013333845</v>
      </c>
      <c r="O90" s="62">
        <v>0.18396735813525125</v>
      </c>
      <c r="P90" s="63">
        <v>5.2817673598494846E-2</v>
      </c>
      <c r="Q90" s="73"/>
    </row>
    <row r="91" spans="1:17" x14ac:dyDescent="0.25">
      <c r="A91" s="60" t="s">
        <v>72</v>
      </c>
      <c r="B91" s="61">
        <v>2.2691087634498425E-2</v>
      </c>
      <c r="C91" s="62">
        <v>1.8189772707840828E-2</v>
      </c>
      <c r="D91" s="62">
        <v>1.6672554503271951E-3</v>
      </c>
      <c r="E91" s="62">
        <v>3.8727580757155539E-4</v>
      </c>
      <c r="F91" s="62">
        <v>2.4443144258106016E-3</v>
      </c>
      <c r="G91" s="62">
        <v>2.3095744024502563E-3</v>
      </c>
      <c r="H91" s="62">
        <v>8.7524652900348055E-4</v>
      </c>
      <c r="I91" s="64">
        <v>0</v>
      </c>
      <c r="J91" s="62">
        <v>4.0604349881048765E-3</v>
      </c>
      <c r="K91" s="62">
        <v>9.7966114545528144E-4</v>
      </c>
      <c r="L91" s="62">
        <v>2.8349864139864487E-2</v>
      </c>
      <c r="M91" s="62">
        <v>1.6571807664453344E-2</v>
      </c>
      <c r="N91" s="62">
        <v>2.7198432680203961E-2</v>
      </c>
      <c r="O91" s="62">
        <v>3.4757478799098329E-3</v>
      </c>
      <c r="P91" s="63">
        <v>2.5289321309928435E-3</v>
      </c>
      <c r="Q91" s="73"/>
    </row>
    <row r="92" spans="1:17" x14ac:dyDescent="0.25">
      <c r="A92" s="60" t="s">
        <v>73</v>
      </c>
      <c r="B92" s="61">
        <v>8.6360499062697313E-2</v>
      </c>
      <c r="C92" s="62">
        <v>3.0991543113981664E-2</v>
      </c>
      <c r="D92" s="62">
        <v>2.202142774680978E-3</v>
      </c>
      <c r="E92" s="62">
        <v>9.2768620533877609E-4</v>
      </c>
      <c r="F92" s="64">
        <v>0</v>
      </c>
      <c r="G92" s="62">
        <v>5.3768560794184433E-3</v>
      </c>
      <c r="H92" s="64">
        <v>0</v>
      </c>
      <c r="I92" s="62">
        <v>1.8727527185914195E-3</v>
      </c>
      <c r="J92" s="64">
        <v>0</v>
      </c>
      <c r="K92" s="64">
        <v>0</v>
      </c>
      <c r="L92" s="62">
        <v>0.10760401396804709</v>
      </c>
      <c r="M92" s="62">
        <v>6.3875483556238871E-2</v>
      </c>
      <c r="N92" s="62">
        <v>4.0726461738261791E-2</v>
      </c>
      <c r="O92" s="62">
        <v>7.1852895533553321E-3</v>
      </c>
      <c r="P92" s="63">
        <v>2.2767637836167828E-3</v>
      </c>
      <c r="Q92" s="73"/>
    </row>
    <row r="93" spans="1:17" x14ac:dyDescent="0.25">
      <c r="A93" s="60" t="s">
        <v>74</v>
      </c>
      <c r="B93" s="61">
        <v>1.6021761513658788E-2</v>
      </c>
      <c r="C93" s="62">
        <v>6.6864855811896015E-3</v>
      </c>
      <c r="D93" s="62">
        <v>3.9512183220130831E-3</v>
      </c>
      <c r="E93" s="64">
        <v>0</v>
      </c>
      <c r="F93" s="62">
        <v>1.0489085184086629E-3</v>
      </c>
      <c r="G93" s="64">
        <v>0</v>
      </c>
      <c r="H93" s="64">
        <v>0</v>
      </c>
      <c r="I93" s="64">
        <v>0</v>
      </c>
      <c r="J93" s="64">
        <v>0</v>
      </c>
      <c r="K93" s="62">
        <v>9.723054608198272E-4</v>
      </c>
      <c r="L93" s="62">
        <v>1.1891852466152592E-2</v>
      </c>
      <c r="M93" s="62">
        <v>1.8970643533800728E-2</v>
      </c>
      <c r="N93" s="62">
        <v>9.2415625725098278E-3</v>
      </c>
      <c r="O93" s="62">
        <v>6.7260210548222791E-3</v>
      </c>
      <c r="P93" s="63">
        <v>3.9825102472458365E-3</v>
      </c>
      <c r="Q93" s="73"/>
    </row>
    <row r="94" spans="1:17" x14ac:dyDescent="0.25">
      <c r="A94" s="60" t="s">
        <v>75</v>
      </c>
      <c r="B94" s="61">
        <v>6.1657517454358872E-3</v>
      </c>
      <c r="C94" s="62">
        <v>2.864564529112526E-2</v>
      </c>
      <c r="D94" s="62">
        <v>6.7337688026029061E-2</v>
      </c>
      <c r="E94" s="62">
        <v>9.5546145740850977E-2</v>
      </c>
      <c r="F94" s="62">
        <v>7.3972968517937762E-2</v>
      </c>
      <c r="G94" s="62">
        <v>0.12551420636691712</v>
      </c>
      <c r="H94" s="62">
        <v>0.11164507975291522</v>
      </c>
      <c r="I94" s="62">
        <v>0.10052767122435309</v>
      </c>
      <c r="J94" s="62">
        <v>9.8410605902260459E-2</v>
      </c>
      <c r="K94" s="62">
        <v>4.8162345100453627E-2</v>
      </c>
      <c r="L94" s="62">
        <v>1.7798488327590511E-3</v>
      </c>
      <c r="M94" s="62">
        <v>8.2095769243143105E-3</v>
      </c>
      <c r="N94" s="62">
        <v>1.8667040324504863E-2</v>
      </c>
      <c r="O94" s="62">
        <v>2.384633380500421E-2</v>
      </c>
      <c r="P94" s="63">
        <v>3.2966816192177582E-2</v>
      </c>
      <c r="Q94" s="73"/>
    </row>
    <row r="95" spans="1:17" x14ac:dyDescent="0.25">
      <c r="A95" s="60" t="s">
        <v>76</v>
      </c>
      <c r="B95" s="61">
        <v>4.1717930585307107E-3</v>
      </c>
      <c r="C95" s="62">
        <v>2.6309596415286907E-2</v>
      </c>
      <c r="D95" s="62">
        <v>6.9009581218706692E-2</v>
      </c>
      <c r="E95" s="62">
        <v>0.10336690925698921</v>
      </c>
      <c r="F95" s="62">
        <v>4.4186378289150396E-2</v>
      </c>
      <c r="G95" s="62">
        <v>0.12499738889104327</v>
      </c>
      <c r="H95" s="62">
        <v>0.14224957597953178</v>
      </c>
      <c r="I95" s="62">
        <v>0.11051461410807649</v>
      </c>
      <c r="J95" s="62">
        <v>7.668812236866672E-2</v>
      </c>
      <c r="K95" s="62">
        <v>9.6442155157448559E-3</v>
      </c>
      <c r="L95" s="62">
        <v>2.0548121018915317E-3</v>
      </c>
      <c r="M95" s="62">
        <v>8.2873585165707756E-3</v>
      </c>
      <c r="N95" s="62">
        <v>1.1373232838437986E-2</v>
      </c>
      <c r="O95" s="62">
        <v>1.8700303960410291E-2</v>
      </c>
      <c r="P95" s="63">
        <v>1.6068038805606241E-2</v>
      </c>
      <c r="Q95" s="73"/>
    </row>
    <row r="96" spans="1:17" ht="24" x14ac:dyDescent="0.25">
      <c r="A96" s="60" t="s">
        <v>77</v>
      </c>
      <c r="B96" s="61">
        <v>2.9190274111183127E-2</v>
      </c>
      <c r="C96" s="62">
        <v>3.0885141755811515E-2</v>
      </c>
      <c r="D96" s="62">
        <v>7.0022881125948126E-3</v>
      </c>
      <c r="E96" s="64">
        <v>0</v>
      </c>
      <c r="F96" s="64">
        <v>0</v>
      </c>
      <c r="G96" s="62">
        <v>6.1759383284603828E-4</v>
      </c>
      <c r="H96" s="64">
        <v>0</v>
      </c>
      <c r="I96" s="64">
        <v>0</v>
      </c>
      <c r="J96" s="64">
        <v>0</v>
      </c>
      <c r="K96" s="64">
        <v>0</v>
      </c>
      <c r="L96" s="62">
        <v>2.8239009632897851E-2</v>
      </c>
      <c r="M96" s="62">
        <v>3.1530629665950043E-2</v>
      </c>
      <c r="N96" s="62">
        <v>4.1138894809653423E-2</v>
      </c>
      <c r="O96" s="62">
        <v>2.0561012816918731E-2</v>
      </c>
      <c r="P96" s="63">
        <v>3.2133585049419718E-3</v>
      </c>
      <c r="Q96" s="73"/>
    </row>
    <row r="97" spans="1:17" x14ac:dyDescent="0.25">
      <c r="A97" s="60" t="s">
        <v>78</v>
      </c>
      <c r="B97" s="66">
        <v>0</v>
      </c>
      <c r="C97" s="62">
        <v>7.3926684202352559E-4</v>
      </c>
      <c r="D97" s="62">
        <v>2.5761847620575013E-3</v>
      </c>
      <c r="E97" s="62">
        <v>4.176666531079066E-3</v>
      </c>
      <c r="F97" s="62">
        <v>8.2581313890196587E-3</v>
      </c>
      <c r="G97" s="64">
        <v>0</v>
      </c>
      <c r="H97" s="62">
        <v>5.1683787324466272E-3</v>
      </c>
      <c r="I97" s="62">
        <v>6.8540667435948556E-3</v>
      </c>
      <c r="J97" s="62">
        <v>6.9184650369147052E-3</v>
      </c>
      <c r="K97" s="62">
        <v>1.0415501469167978E-2</v>
      </c>
      <c r="L97" s="64">
        <v>0</v>
      </c>
      <c r="M97" s="64">
        <v>0</v>
      </c>
      <c r="N97" s="64">
        <v>0</v>
      </c>
      <c r="O97" s="62">
        <v>1.3908825942916668E-3</v>
      </c>
      <c r="P97" s="63">
        <v>1.6669696580870908E-3</v>
      </c>
      <c r="Q97" s="73"/>
    </row>
    <row r="98" spans="1:17" ht="24" x14ac:dyDescent="0.25">
      <c r="A98" s="60" t="s">
        <v>79</v>
      </c>
      <c r="B98" s="61">
        <v>1.0341900024897533E-3</v>
      </c>
      <c r="C98" s="62">
        <v>7.2639788177439974E-3</v>
      </c>
      <c r="D98" s="62">
        <v>2.5599037282058E-2</v>
      </c>
      <c r="E98" s="62">
        <v>6.9482343369098379E-2</v>
      </c>
      <c r="F98" s="62">
        <v>0.13814574263671658</v>
      </c>
      <c r="G98" s="62">
        <v>2.2130014687665071E-2</v>
      </c>
      <c r="H98" s="62">
        <v>5.2487854842560952E-2</v>
      </c>
      <c r="I98" s="62">
        <v>8.8372870391999661E-2</v>
      </c>
      <c r="J98" s="62">
        <v>0.1156097589392471</v>
      </c>
      <c r="K98" s="62">
        <v>0.16485427138127273</v>
      </c>
      <c r="L98" s="62">
        <v>1.1332589758362112E-3</v>
      </c>
      <c r="M98" s="62">
        <v>8.2609755019032822E-4</v>
      </c>
      <c r="N98" s="62">
        <v>6.4954433722359158E-3</v>
      </c>
      <c r="O98" s="62">
        <v>1.6217338342539571E-2</v>
      </c>
      <c r="P98" s="63">
        <v>3.4337960057404394E-2</v>
      </c>
      <c r="Q98" s="73"/>
    </row>
    <row r="99" spans="1:17" ht="24" x14ac:dyDescent="0.25">
      <c r="A99" s="60" t="s">
        <v>80</v>
      </c>
      <c r="B99" s="61">
        <v>4.4107988236155322E-3</v>
      </c>
      <c r="C99" s="62">
        <v>5.1234949388629165E-2</v>
      </c>
      <c r="D99" s="62">
        <v>0.16454289405716477</v>
      </c>
      <c r="E99" s="62">
        <v>0.17005690022093942</v>
      </c>
      <c r="F99" s="62">
        <v>0.23103215791418519</v>
      </c>
      <c r="G99" s="62">
        <v>0.10495119169209327</v>
      </c>
      <c r="H99" s="62">
        <v>0.16457487225682915</v>
      </c>
      <c r="I99" s="62">
        <v>0.16846165422008638</v>
      </c>
      <c r="J99" s="62">
        <v>0.21283145422713312</v>
      </c>
      <c r="K99" s="62">
        <v>0.25402116297910199</v>
      </c>
      <c r="L99" s="62">
        <v>9.9625827950083879E-4</v>
      </c>
      <c r="M99" s="62">
        <v>1.0189587282070679E-2</v>
      </c>
      <c r="N99" s="62">
        <v>3.2872541355590715E-2</v>
      </c>
      <c r="O99" s="62">
        <v>0.11772767637844204</v>
      </c>
      <c r="P99" s="63">
        <v>0.20727370772899845</v>
      </c>
      <c r="Q99" s="73"/>
    </row>
    <row r="100" spans="1:17" ht="24" x14ac:dyDescent="0.25">
      <c r="A100" s="60" t="s">
        <v>81</v>
      </c>
      <c r="B100" s="61">
        <v>2.2278327995226142E-2</v>
      </c>
      <c r="C100" s="62">
        <v>9.2966351979398454E-2</v>
      </c>
      <c r="D100" s="62">
        <v>0.18630648766339039</v>
      </c>
      <c r="E100" s="62">
        <v>0.30478265724981701</v>
      </c>
      <c r="F100" s="62">
        <v>0.31964386946734052</v>
      </c>
      <c r="G100" s="62">
        <v>0.1946214669196045</v>
      </c>
      <c r="H100" s="62">
        <v>0.279252998158036</v>
      </c>
      <c r="I100" s="62">
        <v>0.32439488788451504</v>
      </c>
      <c r="J100" s="62">
        <v>0.34501882741532169</v>
      </c>
      <c r="K100" s="62">
        <v>0.29434194469097175</v>
      </c>
      <c r="L100" s="62">
        <v>1.3901597671888274E-2</v>
      </c>
      <c r="M100" s="62">
        <v>3.5729306654204943E-2</v>
      </c>
      <c r="N100" s="62">
        <v>7.9267889858007826E-2</v>
      </c>
      <c r="O100" s="62">
        <v>0.13123203926490917</v>
      </c>
      <c r="P100" s="63">
        <v>0.21019556857151678</v>
      </c>
      <c r="Q100" s="73"/>
    </row>
    <row r="101" spans="1:17" ht="24" x14ac:dyDescent="0.25">
      <c r="A101" s="60" t="s">
        <v>82</v>
      </c>
      <c r="B101" s="61">
        <v>5.0937779109132119E-3</v>
      </c>
      <c r="C101" s="62">
        <v>1.9895470108486361E-2</v>
      </c>
      <c r="D101" s="62">
        <v>3.0438460812466494E-2</v>
      </c>
      <c r="E101" s="62">
        <v>4.6772003585253109E-2</v>
      </c>
      <c r="F101" s="62">
        <v>3.8172487257302982E-2</v>
      </c>
      <c r="G101" s="62">
        <v>5.0353824913657794E-2</v>
      </c>
      <c r="H101" s="62">
        <v>5.5971342534187965E-2</v>
      </c>
      <c r="I101" s="62">
        <v>5.0529203313335672E-2</v>
      </c>
      <c r="J101" s="62">
        <v>3.3484345333554003E-2</v>
      </c>
      <c r="K101" s="62">
        <v>3.8547374753687379E-2</v>
      </c>
      <c r="L101" s="62">
        <v>2.6192255879246961E-3</v>
      </c>
      <c r="M101" s="62">
        <v>6.8685954255576194E-3</v>
      </c>
      <c r="N101" s="62">
        <v>7.9880675840613476E-3</v>
      </c>
      <c r="O101" s="62">
        <v>2.1370518409887816E-2</v>
      </c>
      <c r="P101" s="63">
        <v>2.4138036941985803E-2</v>
      </c>
      <c r="Q101" s="73"/>
    </row>
    <row r="102" spans="1:17" x14ac:dyDescent="0.25">
      <c r="A102" s="60" t="s">
        <v>83</v>
      </c>
      <c r="B102" s="61">
        <v>7.5073001245665131E-3</v>
      </c>
      <c r="C102" s="64">
        <v>0</v>
      </c>
      <c r="D102" s="62">
        <v>1.0861159384468167E-3</v>
      </c>
      <c r="E102" s="62">
        <v>2.8467234374632532E-4</v>
      </c>
      <c r="F102" s="62">
        <v>1.4322818253954697E-3</v>
      </c>
      <c r="G102" s="62">
        <v>1.3377323980525155E-3</v>
      </c>
      <c r="H102" s="62">
        <v>2.4189468884573521E-4</v>
      </c>
      <c r="I102" s="62">
        <v>3.5860747477545906E-4</v>
      </c>
      <c r="J102" s="64">
        <v>0</v>
      </c>
      <c r="K102" s="62">
        <v>3.060379137330134E-3</v>
      </c>
      <c r="L102" s="62">
        <v>1.1136943559469367E-2</v>
      </c>
      <c r="M102" s="62">
        <v>3.3181051036836099E-3</v>
      </c>
      <c r="N102" s="64">
        <v>0</v>
      </c>
      <c r="O102" s="62">
        <v>9.0951048057809499E-4</v>
      </c>
      <c r="P102" s="65">
        <v>0</v>
      </c>
      <c r="Q102" s="73"/>
    </row>
    <row r="103" spans="1:17" x14ac:dyDescent="0.25">
      <c r="A103" s="60" t="s">
        <v>84</v>
      </c>
      <c r="B103" s="61">
        <v>8.7896402918811773E-4</v>
      </c>
      <c r="C103" s="62">
        <v>7.2532914290940253E-3</v>
      </c>
      <c r="D103" s="62">
        <v>3.5362058074067212E-2</v>
      </c>
      <c r="E103" s="62">
        <v>5.3881267958605809E-2</v>
      </c>
      <c r="F103" s="62">
        <v>0.10640171434660756</v>
      </c>
      <c r="G103" s="62">
        <v>3.0841170114296903E-2</v>
      </c>
      <c r="H103" s="62">
        <v>3.5586252357848014E-2</v>
      </c>
      <c r="I103" s="62">
        <v>5.1659143520975427E-2</v>
      </c>
      <c r="J103" s="62">
        <v>6.822991658262155E-2</v>
      </c>
      <c r="K103" s="62">
        <v>0.14708136069952793</v>
      </c>
      <c r="L103" s="64">
        <v>0</v>
      </c>
      <c r="M103" s="62">
        <v>1.8658818496280927E-3</v>
      </c>
      <c r="N103" s="62">
        <v>6.5702422132179646E-3</v>
      </c>
      <c r="O103" s="62">
        <v>1.6214646484261824E-2</v>
      </c>
      <c r="P103" s="63">
        <v>6.5648535807850392E-2</v>
      </c>
      <c r="Q103" s="73"/>
    </row>
    <row r="104" spans="1:17" x14ac:dyDescent="0.25">
      <c r="A104" s="60" t="s">
        <v>85</v>
      </c>
      <c r="B104" s="61">
        <v>9.0855253763990913E-3</v>
      </c>
      <c r="C104" s="62">
        <v>2.5011203517260439E-2</v>
      </c>
      <c r="D104" s="62">
        <v>5.1214255409184228E-2</v>
      </c>
      <c r="E104" s="62">
        <v>4.3319504268150517E-2</v>
      </c>
      <c r="F104" s="62">
        <v>2.6003336945087892E-2</v>
      </c>
      <c r="G104" s="62">
        <v>5.928817636592669E-2</v>
      </c>
      <c r="H104" s="62">
        <v>6.691697093963192E-2</v>
      </c>
      <c r="I104" s="62">
        <v>2.9820723964071833E-2</v>
      </c>
      <c r="J104" s="62">
        <v>3.0050646388118812E-2</v>
      </c>
      <c r="K104" s="62">
        <v>1.770351237107105E-2</v>
      </c>
      <c r="L104" s="62">
        <v>3.5301182090705626E-3</v>
      </c>
      <c r="M104" s="62">
        <v>1.3197181491170541E-2</v>
      </c>
      <c r="N104" s="62">
        <v>2.2552653709174378E-2</v>
      </c>
      <c r="O104" s="62">
        <v>3.2606472714796997E-2</v>
      </c>
      <c r="P104" s="63">
        <v>4.1684762537115207E-2</v>
      </c>
      <c r="Q104" s="73"/>
    </row>
    <row r="105" spans="1:17" x14ac:dyDescent="0.25">
      <c r="A105" s="60" t="s">
        <v>86</v>
      </c>
      <c r="B105" s="61">
        <v>1.1964512776744048E-2</v>
      </c>
      <c r="C105" s="62">
        <v>2.7989822038131159E-2</v>
      </c>
      <c r="D105" s="62">
        <v>2.908697295365683E-2</v>
      </c>
      <c r="E105" s="62">
        <v>8.1118166169203334E-3</v>
      </c>
      <c r="F105" s="62">
        <v>1.7364255695176858E-3</v>
      </c>
      <c r="G105" s="62">
        <v>4.8899851640719083E-2</v>
      </c>
      <c r="H105" s="62">
        <v>1.3146138846129737E-2</v>
      </c>
      <c r="I105" s="62">
        <v>2.3474887896042162E-3</v>
      </c>
      <c r="J105" s="62">
        <v>2.0909063409266376E-3</v>
      </c>
      <c r="K105" s="62">
        <v>1.0912985917843098E-3</v>
      </c>
      <c r="L105" s="62">
        <v>1.1786555955200789E-2</v>
      </c>
      <c r="M105" s="62">
        <v>1.0787572395958693E-2</v>
      </c>
      <c r="N105" s="62">
        <v>2.6742011096084716E-2</v>
      </c>
      <c r="O105" s="62">
        <v>2.4341996458584307E-2</v>
      </c>
      <c r="P105" s="63">
        <v>1.7581776931888608E-2</v>
      </c>
      <c r="Q105" s="73"/>
    </row>
    <row r="106" spans="1:17" x14ac:dyDescent="0.25">
      <c r="A106" s="60" t="s">
        <v>87</v>
      </c>
      <c r="B106" s="61">
        <v>2.173741044944548E-3</v>
      </c>
      <c r="C106" s="62">
        <v>1.510417675665836E-2</v>
      </c>
      <c r="D106" s="62">
        <v>1.6798019116220461E-2</v>
      </c>
      <c r="E106" s="62">
        <v>9.9284428377904889E-3</v>
      </c>
      <c r="F106" s="62">
        <v>2.0431630809035355E-2</v>
      </c>
      <c r="G106" s="62">
        <v>2.7089176492719642E-3</v>
      </c>
      <c r="H106" s="62">
        <v>6.7952469318842022E-3</v>
      </c>
      <c r="I106" s="62">
        <v>7.8844743467800203E-3</v>
      </c>
      <c r="J106" s="62">
        <v>9.3272818477773949E-3</v>
      </c>
      <c r="K106" s="62">
        <v>3.3140628176956594E-2</v>
      </c>
      <c r="L106" s="62">
        <v>1.0158266731755022E-3</v>
      </c>
      <c r="M106" s="62">
        <v>5.1879665367450464E-3</v>
      </c>
      <c r="N106" s="62">
        <v>2.0631375565793867E-2</v>
      </c>
      <c r="O106" s="62">
        <v>8.0453089689093843E-3</v>
      </c>
      <c r="P106" s="63">
        <v>3.3348770777688386E-2</v>
      </c>
      <c r="Q106" s="73"/>
    </row>
    <row r="107" spans="1:17" x14ac:dyDescent="0.25">
      <c r="A107" s="60" t="s">
        <v>88</v>
      </c>
      <c r="B107" s="61">
        <v>1.0390444314021586E-3</v>
      </c>
      <c r="C107" s="62">
        <v>6.9728395037895394E-3</v>
      </c>
      <c r="D107" s="62">
        <v>4.226393857452433E-3</v>
      </c>
      <c r="E107" s="62">
        <v>3.8368835645591483E-3</v>
      </c>
      <c r="F107" s="62">
        <v>8.5708092393866585E-3</v>
      </c>
      <c r="G107" s="62">
        <v>1.8045514393644363E-3</v>
      </c>
      <c r="H107" s="62">
        <v>2.0663885045042697E-3</v>
      </c>
      <c r="I107" s="62">
        <v>5.4527525707807343E-3</v>
      </c>
      <c r="J107" s="62">
        <v>5.7054759263371665E-3</v>
      </c>
      <c r="K107" s="62">
        <v>1.2165982223738821E-2</v>
      </c>
      <c r="L107" s="62">
        <v>8.5608058244329851E-4</v>
      </c>
      <c r="M107" s="62">
        <v>1.5120809705317301E-3</v>
      </c>
      <c r="N107" s="62">
        <v>5.1417278255674638E-3</v>
      </c>
      <c r="O107" s="62">
        <v>1.0475714423603176E-2</v>
      </c>
      <c r="P107" s="63">
        <v>3.9879350380019607E-3</v>
      </c>
      <c r="Q107" s="73"/>
    </row>
    <row r="108" spans="1:17" x14ac:dyDescent="0.25">
      <c r="A108" s="60" t="s">
        <v>89</v>
      </c>
      <c r="B108" s="61">
        <v>0.46494542045844278</v>
      </c>
      <c r="C108" s="62">
        <v>0.34616108299895382</v>
      </c>
      <c r="D108" s="62">
        <v>0.17991734242638058</v>
      </c>
      <c r="E108" s="62">
        <v>2.3739693036057882E-2</v>
      </c>
      <c r="F108" s="62">
        <v>5.5650532015083488E-4</v>
      </c>
      <c r="G108" s="62">
        <v>0.24846951443414544</v>
      </c>
      <c r="H108" s="62">
        <v>4.897239424413128E-2</v>
      </c>
      <c r="I108" s="62">
        <v>8.830529360050134E-3</v>
      </c>
      <c r="J108" s="62">
        <v>1.1378915274876888E-3</v>
      </c>
      <c r="K108" s="64">
        <v>0</v>
      </c>
      <c r="L108" s="62">
        <v>0.44909466642801849</v>
      </c>
      <c r="M108" s="62">
        <v>0.47044193967041864</v>
      </c>
      <c r="N108" s="62">
        <v>0.35818812779958409</v>
      </c>
      <c r="O108" s="62">
        <v>0.25862243603697788</v>
      </c>
      <c r="P108" s="63">
        <v>0.10793388704359259</v>
      </c>
      <c r="Q108" s="73"/>
    </row>
    <row r="109" spans="1:17" x14ac:dyDescent="0.25">
      <c r="A109" s="60" t="s">
        <v>90</v>
      </c>
      <c r="B109" s="61">
        <v>0.43440834712249438</v>
      </c>
      <c r="C109" s="62">
        <v>0.28169884288802777</v>
      </c>
      <c r="D109" s="62">
        <v>6.20761555132169E-2</v>
      </c>
      <c r="E109" s="62">
        <v>1.2712919797444096E-3</v>
      </c>
      <c r="F109" s="62">
        <v>4.2407788367139352E-4</v>
      </c>
      <c r="G109" s="62">
        <v>3.7370245493455835E-2</v>
      </c>
      <c r="H109" s="62">
        <v>2.0167392415136134E-3</v>
      </c>
      <c r="I109" s="64">
        <v>0</v>
      </c>
      <c r="J109" s="64">
        <v>0</v>
      </c>
      <c r="K109" s="64">
        <v>0</v>
      </c>
      <c r="L109" s="62">
        <v>0.48375252254734991</v>
      </c>
      <c r="M109" s="62">
        <v>0.39050192458494526</v>
      </c>
      <c r="N109" s="62">
        <v>0.33201067951330115</v>
      </c>
      <c r="O109" s="62">
        <v>0.18756473904712304</v>
      </c>
      <c r="P109" s="63">
        <v>3.8309669203548564E-2</v>
      </c>
      <c r="Q109" s="73"/>
    </row>
    <row r="110" spans="1:17" x14ac:dyDescent="0.25">
      <c r="A110" s="60" t="s">
        <v>91</v>
      </c>
      <c r="B110" s="66">
        <v>0</v>
      </c>
      <c r="C110" s="62">
        <v>6.1202114921851268E-4</v>
      </c>
      <c r="D110" s="62">
        <v>7.5359658624012821E-4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2">
        <v>1.1288132598110485E-3</v>
      </c>
      <c r="O110" s="64">
        <v>0</v>
      </c>
      <c r="P110" s="63">
        <v>1.4133652875185753E-3</v>
      </c>
      <c r="Q110" s="73"/>
    </row>
    <row r="111" spans="1:17" ht="24" x14ac:dyDescent="0.25">
      <c r="A111" s="60" t="s">
        <v>92</v>
      </c>
      <c r="B111" s="61">
        <v>2.6447207591956086E-4</v>
      </c>
      <c r="C111" s="62">
        <v>4.1126527280827465E-3</v>
      </c>
      <c r="D111" s="62">
        <v>9.0242671205533493E-3</v>
      </c>
      <c r="E111" s="62">
        <v>2.9001922887078771E-2</v>
      </c>
      <c r="F111" s="62">
        <v>1.5264264943893217E-2</v>
      </c>
      <c r="G111" s="62">
        <v>7.9600888275095875E-3</v>
      </c>
      <c r="H111" s="62">
        <v>1.667297180284914E-2</v>
      </c>
      <c r="I111" s="62">
        <v>3.2932309072227252E-2</v>
      </c>
      <c r="J111" s="62">
        <v>2.1205831282614735E-2</v>
      </c>
      <c r="K111" s="62">
        <v>8.1145174022346674E-3</v>
      </c>
      <c r="L111" s="64">
        <v>0</v>
      </c>
      <c r="M111" s="64">
        <v>0</v>
      </c>
      <c r="N111" s="62">
        <v>3.2935823345395672E-3</v>
      </c>
      <c r="O111" s="62">
        <v>5.7791299823244493E-3</v>
      </c>
      <c r="P111" s="63">
        <v>2.2706475619032756E-2</v>
      </c>
      <c r="Q111" s="73"/>
    </row>
    <row r="112" spans="1:17" ht="24" x14ac:dyDescent="0.25">
      <c r="A112" s="60" t="s">
        <v>93</v>
      </c>
      <c r="B112" s="61">
        <v>2.2426737567333515E-3</v>
      </c>
      <c r="C112" s="62">
        <v>2.8804952272390164E-2</v>
      </c>
      <c r="D112" s="62">
        <v>7.4188461104943607E-2</v>
      </c>
      <c r="E112" s="62">
        <v>7.4461986044310702E-2</v>
      </c>
      <c r="F112" s="62">
        <v>3.9085869988162561E-2</v>
      </c>
      <c r="G112" s="62">
        <v>5.4635479526181037E-2</v>
      </c>
      <c r="H112" s="62">
        <v>6.1598875177700012E-2</v>
      </c>
      <c r="I112" s="62">
        <v>7.5306111984777366E-2</v>
      </c>
      <c r="J112" s="62">
        <v>6.4486412000915427E-2</v>
      </c>
      <c r="K112" s="62">
        <v>1.3840583378577187E-2</v>
      </c>
      <c r="L112" s="64">
        <v>0</v>
      </c>
      <c r="M112" s="62">
        <v>4.9780081733568262E-3</v>
      </c>
      <c r="N112" s="62">
        <v>2.7237763309613906E-2</v>
      </c>
      <c r="O112" s="62">
        <v>5.5133507049131537E-2</v>
      </c>
      <c r="P112" s="63">
        <v>8.6463839095430345E-2</v>
      </c>
      <c r="Q112" s="73"/>
    </row>
    <row r="113" spans="1:17" ht="24" x14ac:dyDescent="0.25">
      <c r="A113" s="60" t="s">
        <v>94</v>
      </c>
      <c r="B113" s="61">
        <v>9.1993751866423865E-3</v>
      </c>
      <c r="C113" s="62">
        <v>3.7319207266380099E-2</v>
      </c>
      <c r="D113" s="62">
        <v>7.1345215296681821E-2</v>
      </c>
      <c r="E113" s="62">
        <v>9.0498716021459299E-2</v>
      </c>
      <c r="F113" s="62">
        <v>3.2959020933418459E-2</v>
      </c>
      <c r="G113" s="62">
        <v>7.6607134945434252E-2</v>
      </c>
      <c r="H113" s="62">
        <v>0.10379823251247805</v>
      </c>
      <c r="I113" s="62">
        <v>9.3898016003405207E-2</v>
      </c>
      <c r="J113" s="62">
        <v>6.1291065022653586E-2</v>
      </c>
      <c r="K113" s="62">
        <v>5.3828769227125869E-3</v>
      </c>
      <c r="L113" s="62">
        <v>6.2664004763661602E-3</v>
      </c>
      <c r="M113" s="62">
        <v>1.3881386335761931E-2</v>
      </c>
      <c r="N113" s="62">
        <v>3.0212854375481095E-2</v>
      </c>
      <c r="O113" s="62">
        <v>4.7565387536501344E-2</v>
      </c>
      <c r="P113" s="63">
        <v>5.5334612678984214E-2</v>
      </c>
      <c r="Q113" s="73"/>
    </row>
    <row r="114" spans="1:17" ht="24" x14ac:dyDescent="0.25">
      <c r="A114" s="60" t="s">
        <v>95</v>
      </c>
      <c r="B114" s="61">
        <v>1.9130865469820708E-3</v>
      </c>
      <c r="C114" s="62">
        <v>3.6532577905174207E-3</v>
      </c>
      <c r="D114" s="62">
        <v>4.3857983121483616E-3</v>
      </c>
      <c r="E114" s="62">
        <v>1.2386436735039141E-2</v>
      </c>
      <c r="F114" s="62">
        <v>1.543625196901635E-3</v>
      </c>
      <c r="G114" s="62">
        <v>6.7879515092311958E-3</v>
      </c>
      <c r="H114" s="62">
        <v>1.6564404647598754E-2</v>
      </c>
      <c r="I114" s="62">
        <v>9.575398409378981E-3</v>
      </c>
      <c r="J114" s="62">
        <v>1.6576144153635734E-3</v>
      </c>
      <c r="K114" s="62">
        <v>1.5660855249219198E-3</v>
      </c>
      <c r="L114" s="62">
        <v>2.1416293511842014E-3</v>
      </c>
      <c r="M114" s="62">
        <v>8.6968477170382033E-4</v>
      </c>
      <c r="N114" s="62">
        <v>4.4957661580471119E-3</v>
      </c>
      <c r="O114" s="62">
        <v>2.3180597877985234E-3</v>
      </c>
      <c r="P114" s="63">
        <v>3.8293857066917774E-3</v>
      </c>
      <c r="Q114" s="73"/>
    </row>
    <row r="115" spans="1:17" ht="24" x14ac:dyDescent="0.25">
      <c r="A115" s="60" t="s">
        <v>96</v>
      </c>
      <c r="B115" s="61">
        <v>8.0982260645271007E-4</v>
      </c>
      <c r="C115" s="64">
        <v>0</v>
      </c>
      <c r="D115" s="62">
        <v>6.9735270682828561E-4</v>
      </c>
      <c r="E115" s="62">
        <v>2.9181297033377954E-4</v>
      </c>
      <c r="F115" s="62">
        <v>6.4046719245871664E-4</v>
      </c>
      <c r="G115" s="62">
        <v>1.0836714589809993E-3</v>
      </c>
      <c r="H115" s="62">
        <v>6.5949972709215788E-4</v>
      </c>
      <c r="I115" s="64">
        <v>0</v>
      </c>
      <c r="J115" s="62">
        <v>1.3095691371559056E-3</v>
      </c>
      <c r="K115" s="64">
        <v>0</v>
      </c>
      <c r="L115" s="62">
        <v>7.4232113835228926E-4</v>
      </c>
      <c r="M115" s="62">
        <v>7.8039574588233509E-4</v>
      </c>
      <c r="N115" s="64">
        <v>0</v>
      </c>
      <c r="O115" s="62">
        <v>3.987780432755887E-4</v>
      </c>
      <c r="P115" s="65">
        <v>0</v>
      </c>
      <c r="Q115" s="73"/>
    </row>
    <row r="116" spans="1:17" x14ac:dyDescent="0.25">
      <c r="A116" s="60" t="s">
        <v>97</v>
      </c>
      <c r="B116" s="61">
        <v>7.0762664341250691E-4</v>
      </c>
      <c r="C116" s="62">
        <v>3.4243882334873996E-3</v>
      </c>
      <c r="D116" s="62">
        <v>1.5246844939667185E-2</v>
      </c>
      <c r="E116" s="62">
        <v>1.8550928375316734E-2</v>
      </c>
      <c r="F116" s="62">
        <v>8.6134885846681948E-3</v>
      </c>
      <c r="G116" s="62">
        <v>1.2941785646294161E-2</v>
      </c>
      <c r="H116" s="62">
        <v>1.3815792368268522E-2</v>
      </c>
      <c r="I116" s="62">
        <v>1.9116068451720956E-2</v>
      </c>
      <c r="J116" s="62">
        <v>1.3438239025406414E-2</v>
      </c>
      <c r="K116" s="62">
        <v>3.5092731996076024E-3</v>
      </c>
      <c r="L116" s="62">
        <v>9.6560987640147112E-4</v>
      </c>
      <c r="M116" s="62">
        <v>3.9019787294116754E-4</v>
      </c>
      <c r="N116" s="62">
        <v>9.4894419161634666E-4</v>
      </c>
      <c r="O116" s="62">
        <v>1.2820866968388646E-2</v>
      </c>
      <c r="P116" s="63">
        <v>1.7394220433612349E-2</v>
      </c>
      <c r="Q116" s="73"/>
    </row>
    <row r="117" spans="1:17" x14ac:dyDescent="0.25">
      <c r="A117" s="60" t="s">
        <v>98</v>
      </c>
      <c r="B117" s="61">
        <v>7.697165411227936E-3</v>
      </c>
      <c r="C117" s="62">
        <v>1.5804306231394921E-2</v>
      </c>
      <c r="D117" s="62">
        <v>1.9640964090724401E-2</v>
      </c>
      <c r="E117" s="62">
        <v>3.3090231023243211E-2</v>
      </c>
      <c r="F117" s="62">
        <v>7.7657747793514345E-3</v>
      </c>
      <c r="G117" s="62">
        <v>1.094946880953966E-2</v>
      </c>
      <c r="H117" s="62">
        <v>5.0253660474117549E-2</v>
      </c>
      <c r="I117" s="62">
        <v>2.4619670178074309E-2</v>
      </c>
      <c r="J117" s="62">
        <v>1.0783172239723323E-2</v>
      </c>
      <c r="K117" s="62">
        <v>6.5728270654929121E-4</v>
      </c>
      <c r="L117" s="62">
        <v>6.8894226047273497E-4</v>
      </c>
      <c r="M117" s="62">
        <v>1.5877844884514179E-2</v>
      </c>
      <c r="N117" s="62">
        <v>1.0209406959186158E-2</v>
      </c>
      <c r="O117" s="62">
        <v>3.038183303893072E-2</v>
      </c>
      <c r="P117" s="63">
        <v>1.5339785304736349E-2</v>
      </c>
      <c r="Q117" s="73"/>
    </row>
    <row r="118" spans="1:17" ht="24" x14ac:dyDescent="0.25">
      <c r="A118" s="60" t="s">
        <v>99</v>
      </c>
      <c r="B118" s="61">
        <v>7.0730133142527084E-3</v>
      </c>
      <c r="C118" s="62">
        <v>1.5623005842426683E-2</v>
      </c>
      <c r="D118" s="62">
        <v>1.0246904092497662E-2</v>
      </c>
      <c r="E118" s="62">
        <v>2.3036338136159353E-3</v>
      </c>
      <c r="F118" s="64">
        <v>0</v>
      </c>
      <c r="G118" s="62">
        <v>1.731654697635767E-2</v>
      </c>
      <c r="H118" s="62">
        <v>1.9389524905412566E-3</v>
      </c>
      <c r="I118" s="62">
        <v>1.949300576796481E-3</v>
      </c>
      <c r="J118" s="64">
        <v>0</v>
      </c>
      <c r="K118" s="64">
        <v>0</v>
      </c>
      <c r="L118" s="62">
        <v>3.4119539675694453E-3</v>
      </c>
      <c r="M118" s="62">
        <v>8.7520457588996688E-3</v>
      </c>
      <c r="N118" s="62">
        <v>1.4929226529941969E-2</v>
      </c>
      <c r="O118" s="62">
        <v>1.425024866670262E-2</v>
      </c>
      <c r="P118" s="63">
        <v>6.6156510205124712E-3</v>
      </c>
      <c r="Q118" s="73"/>
    </row>
    <row r="119" spans="1:17" x14ac:dyDescent="0.25">
      <c r="A119" s="60" t="s">
        <v>100</v>
      </c>
      <c r="B119" s="61">
        <v>2.9815382166862399E-3</v>
      </c>
      <c r="C119" s="62">
        <v>5.1531017563542399E-3</v>
      </c>
      <c r="D119" s="62">
        <v>3.2252249043760303E-3</v>
      </c>
      <c r="E119" s="62">
        <v>1.2022444507512958E-3</v>
      </c>
      <c r="F119" s="62">
        <v>7.5661380558518314E-4</v>
      </c>
      <c r="G119" s="62">
        <v>3.8595869905277595E-4</v>
      </c>
      <c r="H119" s="62">
        <v>2.5361931615553593E-3</v>
      </c>
      <c r="I119" s="62">
        <v>1.2744493545649425E-3</v>
      </c>
      <c r="J119" s="62">
        <v>1.2807928582883325E-3</v>
      </c>
      <c r="K119" s="62">
        <v>2.7824343427728667E-4</v>
      </c>
      <c r="L119" s="62">
        <v>2.3735635682704394E-3</v>
      </c>
      <c r="M119" s="62">
        <v>3.20401455788967E-3</v>
      </c>
      <c r="N119" s="62">
        <v>7.9424557714840981E-3</v>
      </c>
      <c r="O119" s="62">
        <v>2.4740645728510832E-3</v>
      </c>
      <c r="P119" s="63">
        <v>3.676185102045427E-3</v>
      </c>
      <c r="Q119" s="73"/>
    </row>
    <row r="120" spans="1:17" x14ac:dyDescent="0.25">
      <c r="A120" s="60" t="s">
        <v>101</v>
      </c>
      <c r="B120" s="61">
        <v>1.0680825150105981E-3</v>
      </c>
      <c r="C120" s="62">
        <v>1.2334099422263937E-3</v>
      </c>
      <c r="D120" s="62">
        <v>1.8722551607579889E-3</v>
      </c>
      <c r="E120" s="62">
        <v>2.1264168061539256E-3</v>
      </c>
      <c r="F120" s="62">
        <v>8.1983536116227813E-4</v>
      </c>
      <c r="G120" s="64">
        <v>0</v>
      </c>
      <c r="H120" s="62">
        <v>2.7352008944929976E-3</v>
      </c>
      <c r="I120" s="62">
        <v>3.2163401320798356E-3</v>
      </c>
      <c r="J120" s="62">
        <v>1.0607994893535976E-3</v>
      </c>
      <c r="K120" s="62">
        <v>6.4322242567698361E-4</v>
      </c>
      <c r="L120" s="62">
        <v>1.1845104919062195E-3</v>
      </c>
      <c r="M120" s="62">
        <v>8.4018238394528353E-4</v>
      </c>
      <c r="N120" s="62">
        <v>2.8307808421375622E-4</v>
      </c>
      <c r="O120" s="62">
        <v>2.0318189205014393E-3</v>
      </c>
      <c r="P120" s="63">
        <v>2.088069667433102E-3</v>
      </c>
      <c r="Q120" s="73"/>
    </row>
    <row r="121" spans="1:17" x14ac:dyDescent="0.25">
      <c r="A121" s="60" t="s">
        <v>102</v>
      </c>
      <c r="B121" s="61">
        <v>1.2231936302538151E-3</v>
      </c>
      <c r="C121" s="62">
        <v>2.7076873613490486E-3</v>
      </c>
      <c r="D121" s="62">
        <v>2.718922580875807E-3</v>
      </c>
      <c r="E121" s="62">
        <v>6.1819384201405197E-4</v>
      </c>
      <c r="F121" s="64">
        <v>0</v>
      </c>
      <c r="G121" s="62">
        <v>8.5552558531649964E-3</v>
      </c>
      <c r="H121" s="62">
        <v>1.3971231972039779E-3</v>
      </c>
      <c r="I121" s="64">
        <v>0</v>
      </c>
      <c r="J121" s="64">
        <v>0</v>
      </c>
      <c r="K121" s="64">
        <v>0</v>
      </c>
      <c r="L121" s="62">
        <v>2.4020143995995553E-3</v>
      </c>
      <c r="M121" s="64">
        <v>0</v>
      </c>
      <c r="N121" s="62">
        <v>8.5734913344539924E-4</v>
      </c>
      <c r="O121" s="62">
        <v>1.5179084229813911E-3</v>
      </c>
      <c r="P121" s="63">
        <v>6.9779944441249121E-4</v>
      </c>
      <c r="Q121" s="73"/>
    </row>
    <row r="122" spans="1:17" x14ac:dyDescent="0.25">
      <c r="A122" s="60" t="s">
        <v>103</v>
      </c>
      <c r="B122" s="66">
        <v>0</v>
      </c>
      <c r="C122" s="64">
        <v>0</v>
      </c>
      <c r="D122" s="62">
        <v>4.3497579822499525E-3</v>
      </c>
      <c r="E122" s="62">
        <v>2.5613337704980955E-2</v>
      </c>
      <c r="F122" s="62">
        <v>5.4257210002704871E-2</v>
      </c>
      <c r="G122" s="62">
        <v>7.4288458168818225E-3</v>
      </c>
      <c r="H122" s="62">
        <v>1.1604998727589921E-2</v>
      </c>
      <c r="I122" s="62">
        <v>4.4310431937893961E-2</v>
      </c>
      <c r="J122" s="62">
        <v>4.4477369601739654E-2</v>
      </c>
      <c r="K122" s="62">
        <v>6.5501457823245596E-2</v>
      </c>
      <c r="L122" s="64">
        <v>0</v>
      </c>
      <c r="M122" s="64">
        <v>0</v>
      </c>
      <c r="N122" s="64">
        <v>0</v>
      </c>
      <c r="O122" s="62">
        <v>1.2030014525221044E-3</v>
      </c>
      <c r="P122" s="63">
        <v>1.3329020159381683E-3</v>
      </c>
      <c r="Q122" s="73"/>
    </row>
    <row r="123" spans="1:17" x14ac:dyDescent="0.25">
      <c r="A123" s="60" t="s">
        <v>104</v>
      </c>
      <c r="B123" s="61">
        <v>3.7686859653503339E-3</v>
      </c>
      <c r="C123" s="62">
        <v>0.12438359090752396</v>
      </c>
      <c r="D123" s="62">
        <v>0.41702240633674098</v>
      </c>
      <c r="E123" s="62">
        <v>0.7225308525915427</v>
      </c>
      <c r="F123" s="62">
        <v>0.90029373921093281</v>
      </c>
      <c r="G123" s="62">
        <v>0.28855481028268204</v>
      </c>
      <c r="H123" s="62">
        <v>0.56856098349714501</v>
      </c>
      <c r="I123" s="62">
        <v>0.78465877163510189</v>
      </c>
      <c r="J123" s="62">
        <v>0.88862460385694508</v>
      </c>
      <c r="K123" s="62">
        <v>0.92506646758332467</v>
      </c>
      <c r="L123" s="62">
        <v>1.2178821638566685E-3</v>
      </c>
      <c r="M123" s="62">
        <v>8.8957541948736733E-3</v>
      </c>
      <c r="N123" s="62">
        <v>6.9692748877045976E-2</v>
      </c>
      <c r="O123" s="62">
        <v>0.31026717671588921</v>
      </c>
      <c r="P123" s="63">
        <v>0.62705190286329915</v>
      </c>
      <c r="Q123" s="73"/>
    </row>
    <row r="124" spans="1:17" x14ac:dyDescent="0.25">
      <c r="A124" s="60" t="s">
        <v>105</v>
      </c>
      <c r="B124" s="61">
        <v>0.19319355320059664</v>
      </c>
      <c r="C124" s="62">
        <v>0.37387589793682008</v>
      </c>
      <c r="D124" s="62">
        <v>0.33291230794669924</v>
      </c>
      <c r="E124" s="62">
        <v>0.18334505200497705</v>
      </c>
      <c r="F124" s="62">
        <v>1.9981320191659793E-2</v>
      </c>
      <c r="G124" s="62">
        <v>0.53100406754493124</v>
      </c>
      <c r="H124" s="62">
        <v>0.33807006329584116</v>
      </c>
      <c r="I124" s="62">
        <v>0.10819350311223157</v>
      </c>
      <c r="J124" s="62">
        <v>2.9983955724828124E-2</v>
      </c>
      <c r="K124" s="62">
        <v>5.2979870128688419E-3</v>
      </c>
      <c r="L124" s="62">
        <v>0.10918713712376739</v>
      </c>
      <c r="M124" s="62">
        <v>0.26152140915609978</v>
      </c>
      <c r="N124" s="62">
        <v>0.33903533401177088</v>
      </c>
      <c r="O124" s="62">
        <v>0.30149081814240558</v>
      </c>
      <c r="P124" s="63">
        <v>0.18881581455195806</v>
      </c>
      <c r="Q124" s="73"/>
    </row>
    <row r="125" spans="1:17" x14ac:dyDescent="0.25">
      <c r="A125" s="60" t="s">
        <v>106</v>
      </c>
      <c r="B125" s="61">
        <v>0.79481461523458086</v>
      </c>
      <c r="C125" s="62">
        <v>0.49013049317336332</v>
      </c>
      <c r="D125" s="62">
        <v>0.22834694419274643</v>
      </c>
      <c r="E125" s="62">
        <v>3.6120700938554462E-2</v>
      </c>
      <c r="F125" s="62">
        <v>7.0765268152362757E-3</v>
      </c>
      <c r="G125" s="62">
        <v>0.15894587008847733</v>
      </c>
      <c r="H125" s="62">
        <v>5.7507922925666373E-2</v>
      </c>
      <c r="I125" s="62">
        <v>1.4649581758170022E-2</v>
      </c>
      <c r="J125" s="62">
        <v>6.2555867912618144E-3</v>
      </c>
      <c r="K125" s="62">
        <v>3.0054904123327602E-4</v>
      </c>
      <c r="L125" s="62">
        <v>0.88677279655814856</v>
      </c>
      <c r="M125" s="62">
        <v>0.71660933084729339</v>
      </c>
      <c r="N125" s="62">
        <v>0.58277479450889114</v>
      </c>
      <c r="O125" s="62">
        <v>0.36844507146792899</v>
      </c>
      <c r="P125" s="63">
        <v>0.16963980278744081</v>
      </c>
      <c r="Q125" s="73"/>
    </row>
    <row r="126" spans="1:17" x14ac:dyDescent="0.25">
      <c r="A126" s="60" t="s">
        <v>107</v>
      </c>
      <c r="B126" s="61">
        <v>5.5119935314193989E-4</v>
      </c>
      <c r="C126" s="62">
        <v>5.4963666048522585E-3</v>
      </c>
      <c r="D126" s="62">
        <v>8.5512343366196189E-3</v>
      </c>
      <c r="E126" s="62">
        <v>6.0420325584189822E-4</v>
      </c>
      <c r="F126" s="62">
        <v>1.4692656106641243E-4</v>
      </c>
      <c r="G126" s="62">
        <v>1.7688352660829717E-3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2">
        <v>9.9617446206550398E-4</v>
      </c>
      <c r="N126" s="62">
        <v>3.2308651818708151E-3</v>
      </c>
      <c r="O126" s="62">
        <v>1.364483644996343E-2</v>
      </c>
      <c r="P126" s="63">
        <v>9.4421559108802625E-3</v>
      </c>
      <c r="Q126" s="73"/>
    </row>
    <row r="127" spans="1:17" x14ac:dyDescent="0.25">
      <c r="A127" s="60" t="s">
        <v>108</v>
      </c>
      <c r="B127" s="61">
        <v>5.2949944809429321E-3</v>
      </c>
      <c r="C127" s="62">
        <v>1.7578988380684136E-3</v>
      </c>
      <c r="D127" s="62">
        <v>1.2262884252480107E-3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2">
        <v>2.822184154225498E-3</v>
      </c>
      <c r="M127" s="62">
        <v>6.9722083670695732E-3</v>
      </c>
      <c r="N127" s="62">
        <v>1.4828042997234859E-3</v>
      </c>
      <c r="O127" s="62">
        <v>2.2856229368249702E-3</v>
      </c>
      <c r="P127" s="63">
        <v>1.8028853246678147E-3</v>
      </c>
      <c r="Q127" s="73"/>
    </row>
    <row r="128" spans="1:17" x14ac:dyDescent="0.25">
      <c r="A128" s="60" t="s">
        <v>109</v>
      </c>
      <c r="B128" s="61">
        <v>2.3769517653892125E-3</v>
      </c>
      <c r="C128" s="62">
        <v>4.3557525393708631E-3</v>
      </c>
      <c r="D128" s="62">
        <v>7.5910607796970423E-3</v>
      </c>
      <c r="E128" s="62">
        <v>3.1785853504103422E-2</v>
      </c>
      <c r="F128" s="62">
        <v>1.7664851571296897E-2</v>
      </c>
      <c r="G128" s="62">
        <v>1.229757100094564E-2</v>
      </c>
      <c r="H128" s="62">
        <v>2.4256031553756992E-2</v>
      </c>
      <c r="I128" s="62">
        <v>4.8187711556602585E-2</v>
      </c>
      <c r="J128" s="62">
        <v>2.9473727095194219E-2</v>
      </c>
      <c r="K128" s="62">
        <v>3.8335385393271672E-3</v>
      </c>
      <c r="L128" s="64">
        <v>0</v>
      </c>
      <c r="M128" s="62">
        <v>5.0051229725972006E-3</v>
      </c>
      <c r="N128" s="62">
        <v>3.7834531206969385E-3</v>
      </c>
      <c r="O128" s="62">
        <v>2.6634728344654282E-3</v>
      </c>
      <c r="P128" s="63">
        <v>1.9145365458156191E-3</v>
      </c>
      <c r="Q128" s="73"/>
    </row>
    <row r="129" spans="1:17" x14ac:dyDescent="0.25">
      <c r="A129" s="60" t="s">
        <v>110</v>
      </c>
      <c r="B129" s="61">
        <v>1.2670568948494033E-3</v>
      </c>
      <c r="C129" s="62">
        <v>4.3048568947186519E-2</v>
      </c>
      <c r="D129" s="62">
        <v>0.35961202285813265</v>
      </c>
      <c r="E129" s="62">
        <v>0.83621904929194202</v>
      </c>
      <c r="F129" s="62">
        <v>0.9814757753041814</v>
      </c>
      <c r="G129" s="62">
        <v>0.51740785476018059</v>
      </c>
      <c r="H129" s="62">
        <v>0.86673349880966921</v>
      </c>
      <c r="I129" s="62">
        <v>0.97414920182554743</v>
      </c>
      <c r="J129" s="62">
        <v>0.98311508434018291</v>
      </c>
      <c r="K129" s="62">
        <v>0.9885494051898982</v>
      </c>
      <c r="L129" s="64">
        <v>0</v>
      </c>
      <c r="M129" s="62">
        <v>1.8002651662593011E-3</v>
      </c>
      <c r="N129" s="62">
        <v>1.7009617190597147E-2</v>
      </c>
      <c r="O129" s="62">
        <v>4.7807045584502675E-2</v>
      </c>
      <c r="P129" s="63">
        <v>0.27230699620101201</v>
      </c>
      <c r="Q129" s="73"/>
    </row>
    <row r="130" spans="1:17" x14ac:dyDescent="0.25">
      <c r="A130" s="60" t="s">
        <v>111</v>
      </c>
      <c r="B130" s="61">
        <v>0.17337594067347598</v>
      </c>
      <c r="C130" s="62">
        <v>0.28121053948333419</v>
      </c>
      <c r="D130" s="62">
        <v>0.3278545718092839</v>
      </c>
      <c r="E130" s="62">
        <v>0.30956170470175409</v>
      </c>
      <c r="F130" s="62">
        <v>0.32385504104547941</v>
      </c>
      <c r="G130" s="62">
        <v>0.26671107002161465</v>
      </c>
      <c r="H130" s="62">
        <v>0.25202482076013044</v>
      </c>
      <c r="I130" s="62">
        <v>0.29275420612207154</v>
      </c>
      <c r="J130" s="62">
        <v>0.31966176280633424</v>
      </c>
      <c r="K130" s="62">
        <v>0.31731725256433096</v>
      </c>
      <c r="L130" s="62">
        <v>0.15473767634925473</v>
      </c>
      <c r="M130" s="62">
        <v>0.19501897487108413</v>
      </c>
      <c r="N130" s="62">
        <v>0.25535530221464492</v>
      </c>
      <c r="O130" s="62">
        <v>0.37448763292536064</v>
      </c>
      <c r="P130" s="63">
        <v>0.40955914398935045</v>
      </c>
      <c r="Q130" s="73"/>
    </row>
    <row r="131" spans="1:17" x14ac:dyDescent="0.25">
      <c r="A131" s="60" t="s">
        <v>112</v>
      </c>
      <c r="B131" s="61">
        <v>3.5354610912599793E-3</v>
      </c>
      <c r="C131" s="62">
        <v>4.5255227544821405E-2</v>
      </c>
      <c r="D131" s="62">
        <v>0.3314527026636308</v>
      </c>
      <c r="E131" s="62">
        <v>0.70862688796961015</v>
      </c>
      <c r="F131" s="62">
        <v>0.9480789089292776</v>
      </c>
      <c r="G131" s="62">
        <v>0.42574641689900289</v>
      </c>
      <c r="H131" s="62">
        <v>0.68449285550978667</v>
      </c>
      <c r="I131" s="62">
        <v>0.81928732511979663</v>
      </c>
      <c r="J131" s="62">
        <v>0.92750045463963227</v>
      </c>
      <c r="K131" s="62">
        <v>0.97983729266839859</v>
      </c>
      <c r="L131" s="62">
        <v>1.6386855633780274E-3</v>
      </c>
      <c r="M131" s="62">
        <v>4.3034554542024936E-3</v>
      </c>
      <c r="N131" s="62">
        <v>1.9004544270131006E-2</v>
      </c>
      <c r="O131" s="62">
        <v>6.9790451669137443E-2</v>
      </c>
      <c r="P131" s="63">
        <v>0.33427088038823816</v>
      </c>
      <c r="Q131" s="73"/>
    </row>
    <row r="132" spans="1:17" x14ac:dyDescent="0.25">
      <c r="A132" s="60" t="s">
        <v>113</v>
      </c>
      <c r="B132" s="61">
        <v>1.6550778066297341E-4</v>
      </c>
      <c r="C132" s="62">
        <v>1.190658632646702E-3</v>
      </c>
      <c r="D132" s="62">
        <v>5.3611740016462411E-3</v>
      </c>
      <c r="E132" s="62">
        <v>9.0267838545203139E-3</v>
      </c>
      <c r="F132" s="62">
        <v>4.7508369698889434E-2</v>
      </c>
      <c r="G132" s="62">
        <v>2.5554827803123971E-3</v>
      </c>
      <c r="H132" s="62">
        <v>5.0976220849037589E-3</v>
      </c>
      <c r="I132" s="62">
        <v>8.7769108612296004E-3</v>
      </c>
      <c r="J132" s="62">
        <v>1.9928702935100455E-2</v>
      </c>
      <c r="K132" s="62">
        <v>7.6822419677643417E-2</v>
      </c>
      <c r="L132" s="64">
        <v>0</v>
      </c>
      <c r="M132" s="62">
        <v>2.9911977114954454E-4</v>
      </c>
      <c r="N132" s="62">
        <v>5.17659478500179E-4</v>
      </c>
      <c r="O132" s="62">
        <v>3.2616910785303703E-3</v>
      </c>
      <c r="P132" s="63">
        <v>1.5049651780758871E-2</v>
      </c>
      <c r="Q132" s="73"/>
    </row>
    <row r="133" spans="1:17" x14ac:dyDescent="0.25">
      <c r="A133" s="60" t="s">
        <v>114</v>
      </c>
      <c r="B133" s="66">
        <v>0</v>
      </c>
      <c r="C133" s="64">
        <v>0</v>
      </c>
      <c r="D133" s="62">
        <v>6.322981420134946E-3</v>
      </c>
      <c r="E133" s="62">
        <v>2.6070759691242743E-2</v>
      </c>
      <c r="F133" s="62">
        <v>0.24203224101983525</v>
      </c>
      <c r="G133" s="62">
        <v>7.3271236546028394E-3</v>
      </c>
      <c r="H133" s="62">
        <v>1.5005864057027071E-2</v>
      </c>
      <c r="I133" s="62">
        <v>2.7526724437269917E-2</v>
      </c>
      <c r="J133" s="62">
        <v>8.375721939517658E-2</v>
      </c>
      <c r="K133" s="62">
        <v>0.41842452246215117</v>
      </c>
      <c r="L133" s="64">
        <v>0</v>
      </c>
      <c r="M133" s="64">
        <v>0</v>
      </c>
      <c r="N133" s="64">
        <v>0</v>
      </c>
      <c r="O133" s="62">
        <v>1.3754471272766652E-3</v>
      </c>
      <c r="P133" s="63">
        <v>2.6977907379994667E-2</v>
      </c>
      <c r="Q133" s="73"/>
    </row>
    <row r="134" spans="1:17" x14ac:dyDescent="0.25">
      <c r="A134" s="60" t="s">
        <v>115</v>
      </c>
      <c r="B134" s="66">
        <v>0</v>
      </c>
      <c r="C134" s="62">
        <v>9.0963282892542977E-4</v>
      </c>
      <c r="D134" s="62">
        <v>5.5992249131871008E-2</v>
      </c>
      <c r="E134" s="62">
        <v>0.2674548683382677</v>
      </c>
      <c r="F134" s="62">
        <v>0.81846246132112477</v>
      </c>
      <c r="G134" s="62">
        <v>6.5303936954966682E-2</v>
      </c>
      <c r="H134" s="62">
        <v>0.19512902187157821</v>
      </c>
      <c r="I134" s="62">
        <v>0.37885123183835323</v>
      </c>
      <c r="J134" s="62">
        <v>0.69493181579540042</v>
      </c>
      <c r="K134" s="62">
        <v>0.95581763362278471</v>
      </c>
      <c r="L134" s="64">
        <v>0</v>
      </c>
      <c r="M134" s="64">
        <v>0</v>
      </c>
      <c r="N134" s="64">
        <v>0</v>
      </c>
      <c r="O134" s="62">
        <v>3.6365923966651019E-3</v>
      </c>
      <c r="P134" s="63">
        <v>9.7069870071195996E-2</v>
      </c>
      <c r="Q134" s="73"/>
    </row>
    <row r="135" spans="1:17" x14ac:dyDescent="0.25">
      <c r="A135" s="60" t="s">
        <v>116</v>
      </c>
      <c r="B135" s="61">
        <v>6.2558223622394564E-4</v>
      </c>
      <c r="C135" s="62">
        <v>2.6138494653075376E-4</v>
      </c>
      <c r="D135" s="62">
        <v>5.7139704405072345E-3</v>
      </c>
      <c r="E135" s="62">
        <v>1.7290467419495748E-2</v>
      </c>
      <c r="F135" s="62">
        <v>8.6097042900665319E-2</v>
      </c>
      <c r="G135" s="62">
        <v>4.45646528256456E-3</v>
      </c>
      <c r="H135" s="62">
        <v>1.4538909004728009E-2</v>
      </c>
      <c r="I135" s="62">
        <v>2.0117722244910905E-2</v>
      </c>
      <c r="J135" s="62">
        <v>4.0745896973441574E-2</v>
      </c>
      <c r="K135" s="62">
        <v>0.13545476216686481</v>
      </c>
      <c r="L135" s="64">
        <v>0</v>
      </c>
      <c r="M135" s="62">
        <v>1.1306055496905533E-3</v>
      </c>
      <c r="N135" s="64">
        <v>0</v>
      </c>
      <c r="O135" s="62">
        <v>2.047951909823922E-3</v>
      </c>
      <c r="P135" s="63">
        <v>1.2825320396918666E-2</v>
      </c>
      <c r="Q135" s="73"/>
    </row>
    <row r="136" spans="1:17" x14ac:dyDescent="0.25">
      <c r="A136" s="60" t="s">
        <v>117</v>
      </c>
      <c r="B136" s="66">
        <v>0</v>
      </c>
      <c r="C136" s="64">
        <v>0</v>
      </c>
      <c r="D136" s="62">
        <v>2.4458894274736803E-3</v>
      </c>
      <c r="E136" s="62">
        <v>2.2041763926440357E-2</v>
      </c>
      <c r="F136" s="62">
        <v>0.26987896799823707</v>
      </c>
      <c r="G136" s="62">
        <v>7.0358196277503146E-4</v>
      </c>
      <c r="H136" s="62">
        <v>1.7740084529323817E-2</v>
      </c>
      <c r="I136" s="62">
        <v>2.3390040035175242E-2</v>
      </c>
      <c r="J136" s="62">
        <v>9.0595969737065962E-2</v>
      </c>
      <c r="K136" s="62">
        <v>0.46734819258098237</v>
      </c>
      <c r="L136" s="64">
        <v>0</v>
      </c>
      <c r="M136" s="64">
        <v>0</v>
      </c>
      <c r="N136" s="64">
        <v>0</v>
      </c>
      <c r="O136" s="62">
        <v>1.2745003781850397E-3</v>
      </c>
      <c r="P136" s="63">
        <v>2.1826658981173114E-2</v>
      </c>
      <c r="Q136" s="73"/>
    </row>
    <row r="137" spans="1:17" x14ac:dyDescent="0.25">
      <c r="A137" s="60" t="s">
        <v>118</v>
      </c>
      <c r="B137" s="66">
        <v>0</v>
      </c>
      <c r="C137" s="62">
        <v>3.7391820435900351E-4</v>
      </c>
      <c r="D137" s="62">
        <v>7.7555343946366371E-4</v>
      </c>
      <c r="E137" s="62">
        <v>1.1062714551489057E-2</v>
      </c>
      <c r="F137" s="62">
        <v>0.23148566341754598</v>
      </c>
      <c r="G137" s="64">
        <v>0</v>
      </c>
      <c r="H137" s="62">
        <v>4.6825269634256633E-3</v>
      </c>
      <c r="I137" s="62">
        <v>1.8475183826456194E-2</v>
      </c>
      <c r="J137" s="62">
        <v>7.0272928540110524E-2</v>
      </c>
      <c r="K137" s="62">
        <v>0.41465096297530096</v>
      </c>
      <c r="L137" s="64">
        <v>0</v>
      </c>
      <c r="M137" s="64">
        <v>0</v>
      </c>
      <c r="N137" s="62">
        <v>6.8965562334591911E-4</v>
      </c>
      <c r="O137" s="62">
        <v>2.7846081079051932E-4</v>
      </c>
      <c r="P137" s="63">
        <v>6.9231112760128584E-3</v>
      </c>
      <c r="Q137" s="73"/>
    </row>
    <row r="138" spans="1:17" x14ac:dyDescent="0.25">
      <c r="A138" s="60" t="s">
        <v>119</v>
      </c>
      <c r="B138" s="66">
        <v>0</v>
      </c>
      <c r="C138" s="62">
        <v>6.974987599147718E-4</v>
      </c>
      <c r="D138" s="62">
        <v>3.4343882431546714E-2</v>
      </c>
      <c r="E138" s="62">
        <v>0.22004757643067843</v>
      </c>
      <c r="F138" s="62">
        <v>0.57033363830028261</v>
      </c>
      <c r="G138" s="62">
        <v>4.5358949941058942E-2</v>
      </c>
      <c r="H138" s="62">
        <v>0.17985681098275305</v>
      </c>
      <c r="I138" s="62">
        <v>0.29873558618346935</v>
      </c>
      <c r="J138" s="62">
        <v>0.50188376965487347</v>
      </c>
      <c r="K138" s="62">
        <v>0.65307619659458493</v>
      </c>
      <c r="L138" s="64">
        <v>0</v>
      </c>
      <c r="M138" s="64">
        <v>0</v>
      </c>
      <c r="N138" s="64">
        <v>0</v>
      </c>
      <c r="O138" s="62">
        <v>5.2475057200750141E-4</v>
      </c>
      <c r="P138" s="63">
        <v>4.9871525742076581E-2</v>
      </c>
      <c r="Q138" s="73"/>
    </row>
    <row r="139" spans="1:17" x14ac:dyDescent="0.25">
      <c r="A139" s="60" t="s">
        <v>120</v>
      </c>
      <c r="B139" s="61">
        <v>7.0174519575210532E-4</v>
      </c>
      <c r="C139" s="62">
        <v>5.1613387543637717E-3</v>
      </c>
      <c r="D139" s="62">
        <v>4.69121107200864E-2</v>
      </c>
      <c r="E139" s="62">
        <v>0.10798435460323941</v>
      </c>
      <c r="F139" s="62">
        <v>0.33194967208759724</v>
      </c>
      <c r="G139" s="62">
        <v>4.332482730744789E-2</v>
      </c>
      <c r="H139" s="62">
        <v>7.9972778842820516E-2</v>
      </c>
      <c r="I139" s="62">
        <v>0.13318618456080347</v>
      </c>
      <c r="J139" s="62">
        <v>0.22912202400016693</v>
      </c>
      <c r="K139" s="62">
        <v>0.44495094089721676</v>
      </c>
      <c r="L139" s="64">
        <v>0</v>
      </c>
      <c r="M139" s="62">
        <v>1.0533925847401756E-3</v>
      </c>
      <c r="N139" s="62">
        <v>4.1712348544404405E-3</v>
      </c>
      <c r="O139" s="62">
        <v>1.9266120023249497E-2</v>
      </c>
      <c r="P139" s="63">
        <v>7.5206583304054858E-2</v>
      </c>
      <c r="Q139" s="73"/>
    </row>
    <row r="140" spans="1:17" x14ac:dyDescent="0.25">
      <c r="A140" s="60" t="s">
        <v>121</v>
      </c>
      <c r="B140" s="61">
        <v>0.12032749859863896</v>
      </c>
      <c r="C140" s="62">
        <v>0.20741856402567463</v>
      </c>
      <c r="D140" s="62">
        <v>0.32725995271664271</v>
      </c>
      <c r="E140" s="62">
        <v>0.43610530568719275</v>
      </c>
      <c r="F140" s="62">
        <v>0.69994802341898021</v>
      </c>
      <c r="G140" s="62">
        <v>0.244202674098388</v>
      </c>
      <c r="H140" s="62">
        <v>0.3567057918088079</v>
      </c>
      <c r="I140" s="62">
        <v>0.47068073065032612</v>
      </c>
      <c r="J140" s="62">
        <v>0.57721517685268775</v>
      </c>
      <c r="K140" s="62">
        <v>0.83555246156833873</v>
      </c>
      <c r="L140" s="62">
        <v>8.8634221642159963E-2</v>
      </c>
      <c r="M140" s="62">
        <v>0.1602968816411493</v>
      </c>
      <c r="N140" s="62">
        <v>0.19304145135332607</v>
      </c>
      <c r="O140" s="62">
        <v>0.27430873537562983</v>
      </c>
      <c r="P140" s="63">
        <v>0.45060918929061572</v>
      </c>
      <c r="Q140" s="73"/>
    </row>
    <row r="141" spans="1:17" x14ac:dyDescent="0.25">
      <c r="A141" s="60" t="s">
        <v>122</v>
      </c>
      <c r="B141" s="61">
        <v>0.76507683242335189</v>
      </c>
      <c r="C141" s="62">
        <v>0.8613222174078512</v>
      </c>
      <c r="D141" s="62">
        <v>0.92725610828405436</v>
      </c>
      <c r="E141" s="62">
        <v>0.94619537588012892</v>
      </c>
      <c r="F141" s="62">
        <v>0.98073775580218525</v>
      </c>
      <c r="G141" s="62">
        <v>0.92168013087148093</v>
      </c>
      <c r="H141" s="62">
        <v>0.9498820439767176</v>
      </c>
      <c r="I141" s="62">
        <v>0.96441182573366124</v>
      </c>
      <c r="J141" s="62">
        <v>0.97976316062615931</v>
      </c>
      <c r="K141" s="62">
        <v>0.98453185077408045</v>
      </c>
      <c r="L141" s="62">
        <v>0.71947153394364038</v>
      </c>
      <c r="M141" s="62">
        <v>0.81256949787772126</v>
      </c>
      <c r="N141" s="62">
        <v>0.83561839302698615</v>
      </c>
      <c r="O141" s="62">
        <v>0.92116465522558089</v>
      </c>
      <c r="P141" s="63">
        <v>0.90244076866566802</v>
      </c>
      <c r="Q141" s="73"/>
    </row>
    <row r="142" spans="1:17" x14ac:dyDescent="0.25">
      <c r="A142" s="60" t="s">
        <v>123</v>
      </c>
      <c r="B142" s="61">
        <v>9.9219119255599519E-3</v>
      </c>
      <c r="C142" s="62">
        <v>2.0695110451687156E-2</v>
      </c>
      <c r="D142" s="62">
        <v>2.2118416104737179E-2</v>
      </c>
      <c r="E142" s="62">
        <v>4.069617850258108E-2</v>
      </c>
      <c r="F142" s="62">
        <v>5.5587631543029772E-2</v>
      </c>
      <c r="G142" s="62">
        <v>2.504408993170117E-2</v>
      </c>
      <c r="H142" s="62">
        <v>3.5328216199259126E-2</v>
      </c>
      <c r="I142" s="62">
        <v>4.9542864389660823E-2</v>
      </c>
      <c r="J142" s="62">
        <v>4.3690951000242187E-2</v>
      </c>
      <c r="K142" s="62">
        <v>6.3176282145358725E-2</v>
      </c>
      <c r="L142" s="62">
        <v>8.7009852767395406E-3</v>
      </c>
      <c r="M142" s="62">
        <v>1.4625813173697511E-2</v>
      </c>
      <c r="N142" s="62">
        <v>1.8558777715484021E-2</v>
      </c>
      <c r="O142" s="62">
        <v>2.4140696473465034E-2</v>
      </c>
      <c r="P142" s="63">
        <v>2.1900772990722097E-2</v>
      </c>
      <c r="Q142" s="73"/>
    </row>
    <row r="143" spans="1:17" x14ac:dyDescent="0.25">
      <c r="A143" s="60" t="s">
        <v>124</v>
      </c>
      <c r="B143" s="61">
        <v>2.821496785766732E-2</v>
      </c>
      <c r="C143" s="62">
        <v>3.5650533798515717E-2</v>
      </c>
      <c r="D143" s="62">
        <v>2.334650195597987E-2</v>
      </c>
      <c r="E143" s="62">
        <v>2.6760291009266138E-2</v>
      </c>
      <c r="F143" s="62">
        <v>3.3224219554619856E-2</v>
      </c>
      <c r="G143" s="62">
        <v>2.3605060182227897E-2</v>
      </c>
      <c r="H143" s="62">
        <v>2.3566526054772888E-2</v>
      </c>
      <c r="I143" s="62">
        <v>3.0538854000956839E-2</v>
      </c>
      <c r="J143" s="62">
        <v>4.1730911462110484E-2</v>
      </c>
      <c r="K143" s="62">
        <v>2.3621790225109615E-2</v>
      </c>
      <c r="L143" s="62">
        <v>2.8343279323174313E-2</v>
      </c>
      <c r="M143" s="62">
        <v>2.6262833994021063E-2</v>
      </c>
      <c r="N143" s="62">
        <v>4.0072076067034682E-2</v>
      </c>
      <c r="O143" s="62">
        <v>3.0639846953204774E-2</v>
      </c>
      <c r="P143" s="63">
        <v>2.4229525327599064E-2</v>
      </c>
      <c r="Q143" s="73"/>
    </row>
    <row r="144" spans="1:17" x14ac:dyDescent="0.25">
      <c r="A144" s="60" t="s">
        <v>125</v>
      </c>
      <c r="B144" s="61">
        <v>0.53340904344522699</v>
      </c>
      <c r="C144" s="62">
        <v>0.42203643235100591</v>
      </c>
      <c r="D144" s="62">
        <v>0.27646189657781572</v>
      </c>
      <c r="E144" s="62">
        <v>7.6753288976363951E-2</v>
      </c>
      <c r="F144" s="62">
        <v>1.2552887094144571E-2</v>
      </c>
      <c r="G144" s="62">
        <v>0.25328846961967461</v>
      </c>
      <c r="H144" s="62">
        <v>0.10671720999801582</v>
      </c>
      <c r="I144" s="62">
        <v>3.0722658924507672E-2</v>
      </c>
      <c r="J144" s="62">
        <v>1.3917631697985945E-2</v>
      </c>
      <c r="K144" s="62">
        <v>7.3105622364364803E-3</v>
      </c>
      <c r="L144" s="62">
        <v>0.58117399732259922</v>
      </c>
      <c r="M144" s="62">
        <v>0.48230792909883996</v>
      </c>
      <c r="N144" s="62">
        <v>0.43866025690563526</v>
      </c>
      <c r="O144" s="62">
        <v>0.38548784615256432</v>
      </c>
      <c r="P144" s="63">
        <v>0.24748565712907758</v>
      </c>
      <c r="Q144" s="73"/>
    </row>
    <row r="145" spans="1:17" x14ac:dyDescent="0.25">
      <c r="A145" s="60" t="s">
        <v>126</v>
      </c>
      <c r="B145" s="61">
        <v>8.8899574094833678E-3</v>
      </c>
      <c r="C145" s="62">
        <v>2.6324706791948604E-2</v>
      </c>
      <c r="D145" s="62">
        <v>6.1865849540973059E-2</v>
      </c>
      <c r="E145" s="62">
        <v>8.8132137095390903E-2</v>
      </c>
      <c r="F145" s="62">
        <v>0.38405937055786726</v>
      </c>
      <c r="G145" s="62">
        <v>3.2632281900710346E-2</v>
      </c>
      <c r="H145" s="62">
        <v>5.3506133377476735E-2</v>
      </c>
      <c r="I145" s="62">
        <v>7.6563657910323532E-2</v>
      </c>
      <c r="J145" s="62">
        <v>0.19627168708968012</v>
      </c>
      <c r="K145" s="62">
        <v>0.59528447021144559</v>
      </c>
      <c r="L145" s="62">
        <v>3.6500034722336118E-3</v>
      </c>
      <c r="M145" s="62">
        <v>1.4899181558806469E-2</v>
      </c>
      <c r="N145" s="62">
        <v>1.8835814146318887E-2</v>
      </c>
      <c r="O145" s="62">
        <v>4.3756635077766171E-2</v>
      </c>
      <c r="P145" s="63">
        <v>0.14755770888226988</v>
      </c>
      <c r="Q145" s="73"/>
    </row>
    <row r="146" spans="1:17" x14ac:dyDescent="0.25">
      <c r="A146" s="60" t="s">
        <v>127</v>
      </c>
      <c r="B146" s="61">
        <v>8.8930259520089055E-4</v>
      </c>
      <c r="C146" s="62">
        <v>2.5103477726239731E-3</v>
      </c>
      <c r="D146" s="62">
        <v>3.4252793535035271E-3</v>
      </c>
      <c r="E146" s="62">
        <v>3.5903243848084882E-3</v>
      </c>
      <c r="F146" s="62">
        <v>7.3432116544189258E-3</v>
      </c>
      <c r="G146" s="62">
        <v>1.5134257529193108E-3</v>
      </c>
      <c r="H146" s="62">
        <v>3.9871128705454874E-3</v>
      </c>
      <c r="I146" s="64">
        <v>0</v>
      </c>
      <c r="J146" s="62">
        <v>3.1882882894758526E-3</v>
      </c>
      <c r="K146" s="62">
        <v>1.1452469155492005E-2</v>
      </c>
      <c r="L146" s="64">
        <v>0</v>
      </c>
      <c r="M146" s="62">
        <v>1.6072234652270616E-3</v>
      </c>
      <c r="N146" s="62">
        <v>1.5750580648125237E-3</v>
      </c>
      <c r="O146" s="62">
        <v>5.8216953524848018E-3</v>
      </c>
      <c r="P146" s="63">
        <v>7.105376722596324E-3</v>
      </c>
      <c r="Q146" s="73"/>
    </row>
    <row r="147" spans="1:17" x14ac:dyDescent="0.25">
      <c r="A147" s="60" t="s">
        <v>128</v>
      </c>
      <c r="B147" s="61">
        <v>1.1792378535255838E-3</v>
      </c>
      <c r="C147" s="62">
        <v>1.4852600392608734E-2</v>
      </c>
      <c r="D147" s="62">
        <v>4.2427554701833459E-2</v>
      </c>
      <c r="E147" s="62">
        <v>0.13181014829516782</v>
      </c>
      <c r="F147" s="62">
        <v>0.53393439712784374</v>
      </c>
      <c r="G147" s="62">
        <v>2.5395714094673921E-2</v>
      </c>
      <c r="H147" s="62">
        <v>8.9672441609217224E-2</v>
      </c>
      <c r="I147" s="62">
        <v>0.14002394268214655</v>
      </c>
      <c r="J147" s="62">
        <v>0.32216642588342143</v>
      </c>
      <c r="K147" s="62">
        <v>0.7835354319046598</v>
      </c>
      <c r="L147" s="62">
        <v>1.3222712110662867E-3</v>
      </c>
      <c r="M147" s="62">
        <v>3.2687694154976844E-3</v>
      </c>
      <c r="N147" s="62">
        <v>8.0968950302183224E-3</v>
      </c>
      <c r="O147" s="62">
        <v>2.7351780451279426E-2</v>
      </c>
      <c r="P147" s="63">
        <v>0.11531394708487579</v>
      </c>
      <c r="Q147" s="73"/>
    </row>
    <row r="148" spans="1:17" x14ac:dyDescent="0.25">
      <c r="A148" s="60" t="s">
        <v>129</v>
      </c>
      <c r="B148" s="61">
        <v>0.12857327928015364</v>
      </c>
      <c r="C148" s="62">
        <v>0.45285190710974954</v>
      </c>
      <c r="D148" s="62">
        <v>0.55791583477683182</v>
      </c>
      <c r="E148" s="62">
        <v>0.8479015203685103</v>
      </c>
      <c r="F148" s="62">
        <v>0.7439602611149585</v>
      </c>
      <c r="G148" s="62">
        <v>0.38250902648681578</v>
      </c>
      <c r="H148" s="62">
        <v>0.78797772406002775</v>
      </c>
      <c r="I148" s="62">
        <v>0.86385741710228026</v>
      </c>
      <c r="J148" s="62">
        <v>0.8024967283385116</v>
      </c>
      <c r="K148" s="62">
        <v>0.67091599360545473</v>
      </c>
      <c r="L148" s="62">
        <v>1.9007502095784921E-2</v>
      </c>
      <c r="M148" s="62">
        <v>0.28236373631501172</v>
      </c>
      <c r="N148" s="62">
        <v>0.48345263969522517</v>
      </c>
      <c r="O148" s="62">
        <v>0.4948865943881125</v>
      </c>
      <c r="P148" s="63">
        <v>0.74424879816310263</v>
      </c>
      <c r="Q148" s="73"/>
    </row>
    <row r="149" spans="1:17" x14ac:dyDescent="0.25">
      <c r="A149" s="60" t="s">
        <v>130</v>
      </c>
      <c r="B149" s="66">
        <v>0</v>
      </c>
      <c r="C149" s="62">
        <v>3.0505117099002459E-3</v>
      </c>
      <c r="D149" s="62">
        <v>1.4081200143252997E-2</v>
      </c>
      <c r="E149" s="62">
        <v>4.3960481472577334E-2</v>
      </c>
      <c r="F149" s="62">
        <v>0.15365155766582247</v>
      </c>
      <c r="G149" s="62">
        <v>5.8003754724834794E-3</v>
      </c>
      <c r="H149" s="62">
        <v>2.4076162273169895E-2</v>
      </c>
      <c r="I149" s="62">
        <v>4.0938250024693514E-2</v>
      </c>
      <c r="J149" s="62">
        <v>0.12053234517938022</v>
      </c>
      <c r="K149" s="62">
        <v>0.1939772429053902</v>
      </c>
      <c r="L149" s="64">
        <v>0</v>
      </c>
      <c r="M149" s="64">
        <v>0</v>
      </c>
      <c r="N149" s="62">
        <v>3.7986397948145028E-3</v>
      </c>
      <c r="O149" s="62">
        <v>5.0851150976606689E-3</v>
      </c>
      <c r="P149" s="63">
        <v>5.3503029458934113E-2</v>
      </c>
      <c r="Q149" s="73"/>
    </row>
    <row r="150" spans="1:17" x14ac:dyDescent="0.25">
      <c r="A150" s="60" t="s">
        <v>131</v>
      </c>
      <c r="B150" s="66">
        <v>0</v>
      </c>
      <c r="C150" s="64">
        <v>0</v>
      </c>
      <c r="D150" s="62">
        <v>4.9816109348694237E-4</v>
      </c>
      <c r="E150" s="62">
        <v>1.5617507838065307E-2</v>
      </c>
      <c r="F150" s="62">
        <v>6.8579845260037298E-2</v>
      </c>
      <c r="G150" s="64">
        <v>0</v>
      </c>
      <c r="H150" s="62">
        <v>7.4080170950835567E-3</v>
      </c>
      <c r="I150" s="62">
        <v>2.3882775231883046E-2</v>
      </c>
      <c r="J150" s="62">
        <v>3.3687323186067847E-2</v>
      </c>
      <c r="K150" s="62">
        <v>0.11014052683944178</v>
      </c>
      <c r="L150" s="64">
        <v>0</v>
      </c>
      <c r="M150" s="64">
        <v>0</v>
      </c>
      <c r="N150" s="64">
        <v>0</v>
      </c>
      <c r="O150" s="64">
        <v>0</v>
      </c>
      <c r="P150" s="63">
        <v>3.1153745801968296E-3</v>
      </c>
      <c r="Q150" s="73"/>
    </row>
    <row r="151" spans="1:17" x14ac:dyDescent="0.25">
      <c r="A151" s="60" t="s">
        <v>132</v>
      </c>
      <c r="B151" s="66">
        <v>0</v>
      </c>
      <c r="C151" s="62">
        <v>7.5677364369479449E-4</v>
      </c>
      <c r="D151" s="62">
        <v>4.4874484791270165E-3</v>
      </c>
      <c r="E151" s="62">
        <v>5.2255728452069009E-2</v>
      </c>
      <c r="F151" s="62">
        <v>3.2737120740108788E-2</v>
      </c>
      <c r="G151" s="62">
        <v>5.8994756300082456E-3</v>
      </c>
      <c r="H151" s="62">
        <v>4.5685735968848111E-2</v>
      </c>
      <c r="I151" s="62">
        <v>6.6041934777723368E-2</v>
      </c>
      <c r="J151" s="62">
        <v>4.2605608728894157E-2</v>
      </c>
      <c r="K151" s="62">
        <v>2.4966236649713761E-2</v>
      </c>
      <c r="L151" s="64">
        <v>0</v>
      </c>
      <c r="M151" s="64">
        <v>0</v>
      </c>
      <c r="N151" s="64">
        <v>0</v>
      </c>
      <c r="O151" s="62">
        <v>1.9518737838915205E-3</v>
      </c>
      <c r="P151" s="63">
        <v>1.9732321131015747E-3</v>
      </c>
      <c r="Q151" s="73"/>
    </row>
    <row r="152" spans="1:17" x14ac:dyDescent="0.25">
      <c r="A152" s="60" t="s">
        <v>133</v>
      </c>
      <c r="B152" s="61">
        <v>2.075569180907319E-2</v>
      </c>
      <c r="C152" s="62">
        <v>2.4585485765868335E-2</v>
      </c>
      <c r="D152" s="62">
        <v>5.8871276775839365E-2</v>
      </c>
      <c r="E152" s="62">
        <v>9.1820855242850732E-3</v>
      </c>
      <c r="F152" s="62">
        <v>1.1743976127677609E-4</v>
      </c>
      <c r="G152" s="62">
        <v>0.10821322209588879</v>
      </c>
      <c r="H152" s="62">
        <v>3.5838398794095422E-2</v>
      </c>
      <c r="I152" s="64">
        <v>0</v>
      </c>
      <c r="J152" s="62">
        <v>2.4013015600785241E-4</v>
      </c>
      <c r="K152" s="64">
        <v>0</v>
      </c>
      <c r="L152" s="62">
        <v>1.1397617346348112E-2</v>
      </c>
      <c r="M152" s="62">
        <v>2.7710239262450389E-2</v>
      </c>
      <c r="N152" s="62">
        <v>2.3754184490319619E-2</v>
      </c>
      <c r="O152" s="62">
        <v>1.5460095743480314E-2</v>
      </c>
      <c r="P152" s="63">
        <v>1.2035390619388967E-2</v>
      </c>
      <c r="Q152" s="73"/>
    </row>
    <row r="153" spans="1:17" x14ac:dyDescent="0.25">
      <c r="A153" s="60" t="s">
        <v>134</v>
      </c>
      <c r="B153" s="61">
        <v>0.76416492245505818</v>
      </c>
      <c r="C153" s="62">
        <v>0.46434642855070585</v>
      </c>
      <c r="D153" s="62">
        <v>0.34007629977525988</v>
      </c>
      <c r="E153" s="62">
        <v>2.5011814868107038E-2</v>
      </c>
      <c r="F153" s="62">
        <v>7.3963037593437523E-4</v>
      </c>
      <c r="G153" s="62">
        <v>0.45986302901649839</v>
      </c>
      <c r="H153" s="62">
        <v>8.2917542061172578E-2</v>
      </c>
      <c r="I153" s="62">
        <v>2.0431949589399209E-3</v>
      </c>
      <c r="J153" s="64">
        <v>0</v>
      </c>
      <c r="K153" s="64">
        <v>0</v>
      </c>
      <c r="L153" s="62">
        <v>0.88032633122842296</v>
      </c>
      <c r="M153" s="62">
        <v>0.60538524095728752</v>
      </c>
      <c r="N153" s="62">
        <v>0.43060471151436119</v>
      </c>
      <c r="O153" s="62">
        <v>0.44979480255739557</v>
      </c>
      <c r="P153" s="63">
        <v>0.17763518957213012</v>
      </c>
      <c r="Q153" s="73"/>
    </row>
    <row r="154" spans="1:17" x14ac:dyDescent="0.25">
      <c r="A154" s="60" t="s">
        <v>135</v>
      </c>
      <c r="B154" s="61">
        <v>8.2476231477857195E-2</v>
      </c>
      <c r="C154" s="62">
        <v>4.8580940719006649E-2</v>
      </c>
      <c r="D154" s="62">
        <v>1.6601630827824829E-2</v>
      </c>
      <c r="E154" s="62">
        <v>1.5998307855203521E-3</v>
      </c>
      <c r="F154" s="64">
        <v>0</v>
      </c>
      <c r="G154" s="62">
        <v>2.7428681523286303E-2</v>
      </c>
      <c r="H154" s="62">
        <v>4.979336977654591E-3</v>
      </c>
      <c r="I154" s="64">
        <v>0</v>
      </c>
      <c r="J154" s="64">
        <v>0</v>
      </c>
      <c r="K154" s="64">
        <v>0</v>
      </c>
      <c r="L154" s="62">
        <v>8.641548595687408E-2</v>
      </c>
      <c r="M154" s="62">
        <v>8.0004613247487644E-2</v>
      </c>
      <c r="N154" s="62">
        <v>4.971706102109235E-2</v>
      </c>
      <c r="O154" s="62">
        <v>3.1618516976937586E-2</v>
      </c>
      <c r="P154" s="63">
        <v>5.3239832654048492E-3</v>
      </c>
      <c r="Q154" s="73"/>
    </row>
    <row r="155" spans="1:17" x14ac:dyDescent="0.25">
      <c r="A155" s="60" t="s">
        <v>136</v>
      </c>
      <c r="B155" s="61">
        <v>4.0298749778570333E-3</v>
      </c>
      <c r="C155" s="62">
        <v>5.8279525010750122E-3</v>
      </c>
      <c r="D155" s="62">
        <v>7.4681481283764596E-3</v>
      </c>
      <c r="E155" s="62">
        <v>4.4710306908651611E-3</v>
      </c>
      <c r="F155" s="62">
        <v>2.1414508186109676E-4</v>
      </c>
      <c r="G155" s="62">
        <v>1.0286189775019279E-2</v>
      </c>
      <c r="H155" s="62">
        <v>1.1117082769948532E-2</v>
      </c>
      <c r="I155" s="62">
        <v>3.2364279044795551E-3</v>
      </c>
      <c r="J155" s="62">
        <v>4.3786441113780007E-4</v>
      </c>
      <c r="K155" s="64">
        <v>0</v>
      </c>
      <c r="L155" s="62">
        <v>2.8530633725707046E-3</v>
      </c>
      <c r="M155" s="62">
        <v>4.5361702177634427E-3</v>
      </c>
      <c r="N155" s="62">
        <v>8.6727634841874245E-3</v>
      </c>
      <c r="O155" s="62">
        <v>1.2030014525221044E-3</v>
      </c>
      <c r="P155" s="63">
        <v>2.1650022277417266E-3</v>
      </c>
      <c r="Q155" s="73"/>
    </row>
    <row r="156" spans="1:17" x14ac:dyDescent="0.25">
      <c r="A156" s="60" t="s">
        <v>137</v>
      </c>
      <c r="B156" s="61">
        <v>0.69029657889423002</v>
      </c>
      <c r="C156" s="62">
        <v>0.6091160340806987</v>
      </c>
      <c r="D156" s="62">
        <v>0.33339682946043375</v>
      </c>
      <c r="E156" s="62">
        <v>0.11328953716420748</v>
      </c>
      <c r="F156" s="62">
        <v>1.78585488791928E-2</v>
      </c>
      <c r="G156" s="62">
        <v>0.55147230631615241</v>
      </c>
      <c r="H156" s="62">
        <v>0.2395067308473022</v>
      </c>
      <c r="I156" s="62">
        <v>7.95972029257528E-2</v>
      </c>
      <c r="J156" s="62">
        <v>2.4484998581087696E-2</v>
      </c>
      <c r="K156" s="62">
        <v>1.071305245459336E-2</v>
      </c>
      <c r="L156" s="62">
        <v>0.7341900227531527</v>
      </c>
      <c r="M156" s="62">
        <v>0.65299558385537559</v>
      </c>
      <c r="N156" s="62">
        <v>0.61514381349883029</v>
      </c>
      <c r="O156" s="62">
        <v>0.45150503893004068</v>
      </c>
      <c r="P156" s="63">
        <v>8.3319372089614541E-2</v>
      </c>
      <c r="Q156" s="73"/>
    </row>
    <row r="157" spans="1:17" x14ac:dyDescent="0.25">
      <c r="A157" s="60" t="s">
        <v>138</v>
      </c>
      <c r="B157" s="61">
        <v>0.15440729992090532</v>
      </c>
      <c r="C157" s="62">
        <v>7.8685810966928407E-2</v>
      </c>
      <c r="D157" s="62">
        <v>1.5070358475667662E-2</v>
      </c>
      <c r="E157" s="62">
        <v>8.2815919924308912E-4</v>
      </c>
      <c r="F157" s="64">
        <v>0</v>
      </c>
      <c r="G157" s="62">
        <v>3.7950146379852744E-2</v>
      </c>
      <c r="H157" s="62">
        <v>1.4777487691828304E-3</v>
      </c>
      <c r="I157" s="64">
        <v>0</v>
      </c>
      <c r="J157" s="64">
        <v>0</v>
      </c>
      <c r="K157" s="64">
        <v>0</v>
      </c>
      <c r="L157" s="62">
        <v>0.15954760366277801</v>
      </c>
      <c r="M157" s="62">
        <v>0.15173369607253859</v>
      </c>
      <c r="N157" s="62">
        <v>9.5705873254712692E-2</v>
      </c>
      <c r="O157" s="62">
        <v>2.4410112607423474E-2</v>
      </c>
      <c r="P157" s="63">
        <v>3.1088313965236558E-3</v>
      </c>
      <c r="Q157" s="73"/>
    </row>
    <row r="158" spans="1:17" x14ac:dyDescent="0.25">
      <c r="A158" s="60" t="s">
        <v>139</v>
      </c>
      <c r="B158" s="61">
        <v>6.0121449579149397E-3</v>
      </c>
      <c r="C158" s="62">
        <v>6.8605374645588739E-3</v>
      </c>
      <c r="D158" s="62">
        <v>1.5624449690098753E-2</v>
      </c>
      <c r="E158" s="62">
        <v>1.1841669910894137E-2</v>
      </c>
      <c r="F158" s="62">
        <v>2.1054701570291851E-3</v>
      </c>
      <c r="G158" s="62">
        <v>2.2153752998189048E-2</v>
      </c>
      <c r="H158" s="62">
        <v>2.051400985395661E-2</v>
      </c>
      <c r="I158" s="62">
        <v>5.1888317511300788E-3</v>
      </c>
      <c r="J158" s="62">
        <v>3.2066743500901744E-3</v>
      </c>
      <c r="K158" s="62">
        <v>4.8542944832523946E-4</v>
      </c>
      <c r="L158" s="62">
        <v>1.4781934918132696E-3</v>
      </c>
      <c r="M158" s="62">
        <v>1.0068970445604647E-2</v>
      </c>
      <c r="N158" s="62">
        <v>4.2675161187079886E-3</v>
      </c>
      <c r="O158" s="62">
        <v>8.6606260024148871E-3</v>
      </c>
      <c r="P158" s="63">
        <v>1.1156319576807336E-2</v>
      </c>
      <c r="Q158" s="73"/>
    </row>
    <row r="159" spans="1:17" x14ac:dyDescent="0.25">
      <c r="A159" s="60" t="s">
        <v>140</v>
      </c>
      <c r="B159" s="61">
        <v>8.5301219054762414E-2</v>
      </c>
      <c r="C159" s="62">
        <v>2.9021566805003323E-2</v>
      </c>
      <c r="D159" s="62">
        <v>1.7220058572600085E-2</v>
      </c>
      <c r="E159" s="62">
        <v>2.3439410959716356E-3</v>
      </c>
      <c r="F159" s="64">
        <v>0</v>
      </c>
      <c r="G159" s="62">
        <v>4.7891597133921007E-2</v>
      </c>
      <c r="H159" s="62">
        <v>5.7749293704209195E-3</v>
      </c>
      <c r="I159" s="62">
        <v>4.0139422930980705E-4</v>
      </c>
      <c r="J159" s="64">
        <v>0</v>
      </c>
      <c r="K159" s="64">
        <v>0</v>
      </c>
      <c r="L159" s="62">
        <v>7.7278410816917206E-2</v>
      </c>
      <c r="M159" s="62">
        <v>8.6728592371883587E-2</v>
      </c>
      <c r="N159" s="62">
        <v>3.0358001335025687E-2</v>
      </c>
      <c r="O159" s="62">
        <v>8.0547548242520667E-3</v>
      </c>
      <c r="P159" s="63">
        <v>3.439766201114189E-3</v>
      </c>
      <c r="Q159" s="73"/>
    </row>
    <row r="160" spans="1:17" x14ac:dyDescent="0.25">
      <c r="A160" s="60" t="s">
        <v>141</v>
      </c>
      <c r="B160" s="61">
        <v>1.2599478067195181E-2</v>
      </c>
      <c r="C160" s="62">
        <v>1.2638361159434891E-2</v>
      </c>
      <c r="D160" s="62">
        <v>8.0800270564979539E-3</v>
      </c>
      <c r="E160" s="62">
        <v>1.5798049821556188E-4</v>
      </c>
      <c r="F160" s="64">
        <v>0</v>
      </c>
      <c r="G160" s="62">
        <v>1.2487757018697181E-2</v>
      </c>
      <c r="H160" s="62">
        <v>3.5703723292310782E-4</v>
      </c>
      <c r="I160" s="64">
        <v>0</v>
      </c>
      <c r="J160" s="64">
        <v>0</v>
      </c>
      <c r="K160" s="64">
        <v>0</v>
      </c>
      <c r="L160" s="62">
        <v>8.4026254158246355E-3</v>
      </c>
      <c r="M160" s="62">
        <v>1.473241221627564E-2</v>
      </c>
      <c r="N160" s="62">
        <v>1.4404157003224446E-2</v>
      </c>
      <c r="O160" s="62">
        <v>1.1766422083427467E-2</v>
      </c>
      <c r="P160" s="63">
        <v>2.3363545667578764E-3</v>
      </c>
      <c r="Q160" s="73"/>
    </row>
    <row r="161" spans="1:17" x14ac:dyDescent="0.25">
      <c r="A161" s="60" t="s">
        <v>142</v>
      </c>
      <c r="B161" s="61">
        <v>5.1895114322232077E-3</v>
      </c>
      <c r="C161" s="62">
        <v>5.6540690957730634E-3</v>
      </c>
      <c r="D161" s="62">
        <v>5.1445059525184597E-3</v>
      </c>
      <c r="E161" s="62">
        <v>2.7945803219968329E-3</v>
      </c>
      <c r="F161" s="62">
        <v>1.2920669592565545E-3</v>
      </c>
      <c r="G161" s="62">
        <v>2.2343227658135696E-3</v>
      </c>
      <c r="H161" s="62">
        <v>4.7594860619298409E-3</v>
      </c>
      <c r="I161" s="62">
        <v>2.2603692645658184E-3</v>
      </c>
      <c r="J161" s="64">
        <v>0</v>
      </c>
      <c r="K161" s="62">
        <v>2.760779824215475E-3</v>
      </c>
      <c r="L161" s="62">
        <v>3.8188540396210083E-3</v>
      </c>
      <c r="M161" s="62">
        <v>6.7779389479900943E-3</v>
      </c>
      <c r="N161" s="62">
        <v>4.5571165343219503E-3</v>
      </c>
      <c r="O161" s="62">
        <v>7.446085302157456E-3</v>
      </c>
      <c r="P161" s="63">
        <v>4.4574887099906703E-3</v>
      </c>
      <c r="Q161" s="73"/>
    </row>
    <row r="162" spans="1:17" x14ac:dyDescent="0.25">
      <c r="A162" s="60" t="s">
        <v>143</v>
      </c>
      <c r="B162" s="61">
        <v>4.1506256568939635E-3</v>
      </c>
      <c r="C162" s="62">
        <v>4.2066542759969256E-3</v>
      </c>
      <c r="D162" s="62">
        <v>2.0964467279157807E-3</v>
      </c>
      <c r="E162" s="62">
        <v>4.750682368523599E-2</v>
      </c>
      <c r="F162" s="62">
        <v>0.29236795638214691</v>
      </c>
      <c r="G162" s="62">
        <v>2.2632169175545976E-3</v>
      </c>
      <c r="H162" s="62">
        <v>1.8301551023241571E-2</v>
      </c>
      <c r="I162" s="62">
        <v>7.8277523372929952E-2</v>
      </c>
      <c r="J162" s="62">
        <v>0.17375306069894961</v>
      </c>
      <c r="K162" s="62">
        <v>0.431938134807209</v>
      </c>
      <c r="L162" s="62">
        <v>1.6383731290528641E-3</v>
      </c>
      <c r="M162" s="62">
        <v>5.9935111175737094E-3</v>
      </c>
      <c r="N162" s="62">
        <v>6.1126877179374164E-3</v>
      </c>
      <c r="O162" s="62">
        <v>1.6791260522608981E-3</v>
      </c>
      <c r="P162" s="63">
        <v>1.3811601687876573E-2</v>
      </c>
      <c r="Q162" s="73"/>
    </row>
    <row r="163" spans="1:17" x14ac:dyDescent="0.25">
      <c r="A163" s="60" t="s">
        <v>144</v>
      </c>
      <c r="B163" s="61">
        <v>2.6351554069060295E-2</v>
      </c>
      <c r="C163" s="62">
        <v>0.23877467612751521</v>
      </c>
      <c r="D163" s="62">
        <v>0.59171263207791502</v>
      </c>
      <c r="E163" s="62">
        <v>0.81362108391618737</v>
      </c>
      <c r="F163" s="62">
        <v>0.67059027192406662</v>
      </c>
      <c r="G163" s="62">
        <v>0.30932515169261832</v>
      </c>
      <c r="H163" s="62">
        <v>0.69907789288459632</v>
      </c>
      <c r="I163" s="62">
        <v>0.8238683060957146</v>
      </c>
      <c r="J163" s="62">
        <v>0.79032784323366401</v>
      </c>
      <c r="K163" s="62">
        <v>0.52897071593700939</v>
      </c>
      <c r="L163" s="62">
        <v>1.2920247599919881E-3</v>
      </c>
      <c r="M163" s="62">
        <v>5.2704313887261441E-2</v>
      </c>
      <c r="N163" s="62">
        <v>0.21333744070814356</v>
      </c>
      <c r="O163" s="62">
        <v>0.47670585787240954</v>
      </c>
      <c r="P163" s="63">
        <v>0.87192016281447193</v>
      </c>
      <c r="Q163" s="73"/>
    </row>
    <row r="164" spans="1:17" x14ac:dyDescent="0.25">
      <c r="A164" s="60" t="s">
        <v>145</v>
      </c>
      <c r="B164" s="61">
        <v>1.5034767000214189E-2</v>
      </c>
      <c r="C164" s="62">
        <v>1.4069834180836847E-2</v>
      </c>
      <c r="D164" s="62">
        <v>9.7887547801954744E-3</v>
      </c>
      <c r="E164" s="62">
        <v>7.6162242080467252E-3</v>
      </c>
      <c r="F164" s="62">
        <v>7.709298496063742E-3</v>
      </c>
      <c r="G164" s="62">
        <v>8.9095380897383173E-3</v>
      </c>
      <c r="H164" s="62">
        <v>1.0230613956447098E-2</v>
      </c>
      <c r="I164" s="62">
        <v>1.040637236059685E-2</v>
      </c>
      <c r="J164" s="62">
        <v>6.0926507990981546E-3</v>
      </c>
      <c r="K164" s="62">
        <v>1.0105775310051893E-2</v>
      </c>
      <c r="L164" s="62">
        <v>1.1704392748678741E-2</v>
      </c>
      <c r="M164" s="62">
        <v>1.7675675615119311E-2</v>
      </c>
      <c r="N164" s="62">
        <v>1.571639262616541E-2</v>
      </c>
      <c r="O164" s="62">
        <v>9.2680226494820956E-3</v>
      </c>
      <c r="P164" s="63">
        <v>6.4501029568446522E-3</v>
      </c>
      <c r="Q164" s="73"/>
    </row>
    <row r="165" spans="1:17" x14ac:dyDescent="0.25">
      <c r="A165" s="60" t="s">
        <v>146</v>
      </c>
      <c r="B165" s="61">
        <v>6.5682094660136426E-4</v>
      </c>
      <c r="C165" s="62">
        <v>9.7245584325318505E-4</v>
      </c>
      <c r="D165" s="62">
        <v>1.8659372061585351E-3</v>
      </c>
      <c r="E165" s="64">
        <v>0</v>
      </c>
      <c r="F165" s="62">
        <v>8.0763872022443714E-3</v>
      </c>
      <c r="G165" s="62">
        <v>5.3122106874619063E-3</v>
      </c>
      <c r="H165" s="64">
        <v>0</v>
      </c>
      <c r="I165" s="64">
        <v>0</v>
      </c>
      <c r="J165" s="62">
        <v>2.134772337110387E-3</v>
      </c>
      <c r="K165" s="62">
        <v>1.5026112218595651E-2</v>
      </c>
      <c r="L165" s="62">
        <v>6.4949918216980658E-4</v>
      </c>
      <c r="M165" s="62">
        <v>5.8930547037779231E-4</v>
      </c>
      <c r="N165" s="62">
        <v>3.9700120292992641E-4</v>
      </c>
      <c r="O165" s="62">
        <v>5.0395367613200522E-4</v>
      </c>
      <c r="P165" s="65">
        <v>0</v>
      </c>
      <c r="Q165" s="73"/>
    </row>
    <row r="166" spans="1:17" x14ac:dyDescent="0.25">
      <c r="A166" s="60" t="s">
        <v>147</v>
      </c>
      <c r="B166" s="61">
        <v>2.8053679881625111E-2</v>
      </c>
      <c r="C166" s="62">
        <v>3.7117267436676538E-2</v>
      </c>
      <c r="D166" s="62">
        <v>2.0484980608333935E-2</v>
      </c>
      <c r="E166" s="62">
        <v>6.3142034376419826E-3</v>
      </c>
      <c r="F166" s="64">
        <v>0</v>
      </c>
      <c r="G166" s="62">
        <v>3.3943854365964907E-2</v>
      </c>
      <c r="H166" s="62">
        <v>1.5261836925640997E-2</v>
      </c>
      <c r="I166" s="62">
        <v>1.7142467489955164E-3</v>
      </c>
      <c r="J166" s="64">
        <v>0</v>
      </c>
      <c r="K166" s="64">
        <v>0</v>
      </c>
      <c r="L166" s="62">
        <v>2.8202070417318769E-2</v>
      </c>
      <c r="M166" s="62">
        <v>3.0461726640643443E-2</v>
      </c>
      <c r="N166" s="62">
        <v>3.7349021319560853E-2</v>
      </c>
      <c r="O166" s="62">
        <v>2.7805699077534624E-2</v>
      </c>
      <c r="P166" s="63">
        <v>5.4567159422784619E-3</v>
      </c>
      <c r="Q166" s="73"/>
    </row>
    <row r="167" spans="1:17" x14ac:dyDescent="0.25">
      <c r="A167" s="60" t="s">
        <v>148</v>
      </c>
      <c r="B167" s="61">
        <v>7.8546633394935811E-2</v>
      </c>
      <c r="C167" s="62">
        <v>9.7931043923340219E-2</v>
      </c>
      <c r="D167" s="62">
        <v>5.0378443853776822E-2</v>
      </c>
      <c r="E167" s="62">
        <v>9.372583349656757E-3</v>
      </c>
      <c r="F167" s="62">
        <v>1.8049175117625587E-4</v>
      </c>
      <c r="G167" s="62">
        <v>9.0202750590391956E-2</v>
      </c>
      <c r="H167" s="62">
        <v>2.0086486465773962E-2</v>
      </c>
      <c r="I167" s="62">
        <v>2.7925599768286375E-3</v>
      </c>
      <c r="J167" s="62">
        <v>3.6905313751396061E-4</v>
      </c>
      <c r="K167" s="64">
        <v>0</v>
      </c>
      <c r="L167" s="62">
        <v>6.9656245467727598E-2</v>
      </c>
      <c r="M167" s="62">
        <v>9.0167975825902288E-2</v>
      </c>
      <c r="N167" s="62">
        <v>9.8921928860038019E-2</v>
      </c>
      <c r="O167" s="62">
        <v>7.0505526774666177E-2</v>
      </c>
      <c r="P167" s="63">
        <v>1.7592360707012505E-2</v>
      </c>
      <c r="Q167" s="73"/>
    </row>
    <row r="168" spans="1:17" x14ac:dyDescent="0.25">
      <c r="A168" s="60" t="s">
        <v>149</v>
      </c>
      <c r="B168" s="61">
        <v>3.2214582429776838E-2</v>
      </c>
      <c r="C168" s="62">
        <v>5.4806623430031967E-2</v>
      </c>
      <c r="D168" s="62">
        <v>1.3382878528883965E-2</v>
      </c>
      <c r="E168" s="62">
        <v>2.8997524709626805E-3</v>
      </c>
      <c r="F168" s="64">
        <v>0</v>
      </c>
      <c r="G168" s="62">
        <v>3.1697418479219586E-2</v>
      </c>
      <c r="H168" s="62">
        <v>9.8519885636510172E-3</v>
      </c>
      <c r="I168" s="62">
        <v>2.1721444103528162E-4</v>
      </c>
      <c r="J168" s="64">
        <v>0</v>
      </c>
      <c r="K168" s="64">
        <v>0</v>
      </c>
      <c r="L168" s="62">
        <v>2.0482021851403947E-2</v>
      </c>
      <c r="M168" s="62">
        <v>4.8230862292107893E-2</v>
      </c>
      <c r="N168" s="62">
        <v>5.9767779495467105E-2</v>
      </c>
      <c r="O168" s="62">
        <v>2.725921965381117E-2</v>
      </c>
      <c r="P168" s="63">
        <v>1.2673406194887735E-3</v>
      </c>
      <c r="Q168" s="73"/>
    </row>
    <row r="169" spans="1:17" x14ac:dyDescent="0.25">
      <c r="A169" s="60" t="s">
        <v>150</v>
      </c>
      <c r="B169" s="61">
        <v>0.11709381342484591</v>
      </c>
      <c r="C169" s="62">
        <v>0.13977443616692339</v>
      </c>
      <c r="D169" s="62">
        <v>5.0881494498611957E-2</v>
      </c>
      <c r="E169" s="62">
        <v>1.1003328618710612E-2</v>
      </c>
      <c r="F169" s="62">
        <v>8.5570018084548999E-4</v>
      </c>
      <c r="G169" s="62">
        <v>5.5418626358480265E-2</v>
      </c>
      <c r="H169" s="62">
        <v>2.2367121932917681E-2</v>
      </c>
      <c r="I169" s="62">
        <v>2.6023976044304334E-3</v>
      </c>
      <c r="J169" s="62">
        <v>1.0517849644892906E-3</v>
      </c>
      <c r="K169" s="62">
        <v>3.276508200291131E-4</v>
      </c>
      <c r="L169" s="62">
        <v>7.8419208587284822E-2</v>
      </c>
      <c r="M169" s="62">
        <v>0.17480434844905884</v>
      </c>
      <c r="N169" s="62">
        <v>0.15919612045384024</v>
      </c>
      <c r="O169" s="62">
        <v>8.4000905243625315E-2</v>
      </c>
      <c r="P169" s="63">
        <v>2.9388815623472293E-2</v>
      </c>
      <c r="Q169" s="73"/>
    </row>
    <row r="170" spans="1:17" x14ac:dyDescent="0.25">
      <c r="A170" s="60" t="s">
        <v>151</v>
      </c>
      <c r="B170" s="61">
        <v>3.9628106089211482E-2</v>
      </c>
      <c r="C170" s="62">
        <v>3.1355906330450448E-2</v>
      </c>
      <c r="D170" s="62">
        <v>2.209744955167741E-2</v>
      </c>
      <c r="E170" s="62">
        <v>2.8339086410683095E-3</v>
      </c>
      <c r="F170" s="62">
        <v>5.4842408857470513E-4</v>
      </c>
      <c r="G170" s="62">
        <v>3.5023317792860449E-2</v>
      </c>
      <c r="H170" s="62">
        <v>8.0752838148819856E-3</v>
      </c>
      <c r="I170" s="64">
        <v>0</v>
      </c>
      <c r="J170" s="62">
        <v>2.5683242970445303E-4</v>
      </c>
      <c r="K170" s="64">
        <v>0</v>
      </c>
      <c r="L170" s="62">
        <v>3.8463377287413315E-2</v>
      </c>
      <c r="M170" s="62">
        <v>4.2302950088299665E-2</v>
      </c>
      <c r="N170" s="62">
        <v>3.1694545994599817E-2</v>
      </c>
      <c r="O170" s="62">
        <v>2.4900779515435591E-2</v>
      </c>
      <c r="P170" s="63">
        <v>7.0023508351638375E-3</v>
      </c>
      <c r="Q170" s="73"/>
    </row>
    <row r="171" spans="1:17" x14ac:dyDescent="0.25">
      <c r="A171" s="60" t="s">
        <v>152</v>
      </c>
      <c r="B171" s="61">
        <v>9.7942452718835588E-2</v>
      </c>
      <c r="C171" s="62">
        <v>5.3693305882669518E-2</v>
      </c>
      <c r="D171" s="62">
        <v>5.1957562143858931E-2</v>
      </c>
      <c r="E171" s="62">
        <v>1.2798149645193678E-2</v>
      </c>
      <c r="F171" s="62">
        <v>2.14078220939206E-3</v>
      </c>
      <c r="G171" s="62">
        <v>9.605473958022849E-2</v>
      </c>
      <c r="H171" s="62">
        <v>2.4627360844067622E-2</v>
      </c>
      <c r="I171" s="62">
        <v>5.8436385472040399E-3</v>
      </c>
      <c r="J171" s="62">
        <v>1.1087513721404396E-3</v>
      </c>
      <c r="K171" s="62">
        <v>2.8287826892304337E-3</v>
      </c>
      <c r="L171" s="62">
        <v>9.795626931173225E-2</v>
      </c>
      <c r="M171" s="62">
        <v>9.2552848825590103E-2</v>
      </c>
      <c r="N171" s="62">
        <v>4.9894675596076181E-2</v>
      </c>
      <c r="O171" s="62">
        <v>3.7442013505369104E-2</v>
      </c>
      <c r="P171" s="63">
        <v>2.2716034618583916E-2</v>
      </c>
      <c r="Q171" s="73"/>
    </row>
    <row r="172" spans="1:17" x14ac:dyDescent="0.25">
      <c r="A172" s="60" t="s">
        <v>153</v>
      </c>
      <c r="B172" s="61">
        <v>2.1641541958743946E-3</v>
      </c>
      <c r="C172" s="62">
        <v>2.1157348456638343E-3</v>
      </c>
      <c r="D172" s="62">
        <v>4.7488609815538232E-3</v>
      </c>
      <c r="E172" s="62">
        <v>2.5215783975812761E-3</v>
      </c>
      <c r="F172" s="64">
        <v>0</v>
      </c>
      <c r="G172" s="62">
        <v>7.5379420544343552E-3</v>
      </c>
      <c r="H172" s="62">
        <v>5.1656360665043076E-3</v>
      </c>
      <c r="I172" s="62">
        <v>2.7108250183140083E-3</v>
      </c>
      <c r="J172" s="64">
        <v>0</v>
      </c>
      <c r="K172" s="64">
        <v>0</v>
      </c>
      <c r="L172" s="62">
        <v>9.6560987640147134E-4</v>
      </c>
      <c r="M172" s="62">
        <v>4.0391035273574438E-3</v>
      </c>
      <c r="N172" s="62">
        <v>1.2042554324882626E-3</v>
      </c>
      <c r="O172" s="62">
        <v>4.4313138185962718E-4</v>
      </c>
      <c r="P172" s="63">
        <v>1.5769992108425669E-3</v>
      </c>
      <c r="Q172" s="73"/>
    </row>
    <row r="173" spans="1:17" x14ac:dyDescent="0.25">
      <c r="A173" s="60" t="s">
        <v>154</v>
      </c>
      <c r="B173" s="61">
        <v>4.9087433664828876E-3</v>
      </c>
      <c r="C173" s="62">
        <v>2.7777770014429302E-2</v>
      </c>
      <c r="D173" s="62">
        <v>0.13801828890531589</v>
      </c>
      <c r="E173" s="62">
        <v>0.12527923729824611</v>
      </c>
      <c r="F173" s="62">
        <v>2.7526012386463829E-2</v>
      </c>
      <c r="G173" s="62">
        <v>8.3972132892631043E-2</v>
      </c>
      <c r="H173" s="62">
        <v>0.14307326272529777</v>
      </c>
      <c r="I173" s="62">
        <v>8.8444479186725142E-2</v>
      </c>
      <c r="J173" s="62">
        <v>4.0336512762432011E-2</v>
      </c>
      <c r="K173" s="62">
        <v>8.5144219950051524E-3</v>
      </c>
      <c r="L173" s="64">
        <v>0</v>
      </c>
      <c r="M173" s="62">
        <v>8.8924676259696279E-3</v>
      </c>
      <c r="N173" s="62">
        <v>2.2225454399782768E-2</v>
      </c>
      <c r="O173" s="62">
        <v>7.6845534031704701E-2</v>
      </c>
      <c r="P173" s="63">
        <v>0.18669650176759411</v>
      </c>
      <c r="Q173" s="73"/>
    </row>
    <row r="174" spans="1:17" x14ac:dyDescent="0.25">
      <c r="A174" s="60" t="s">
        <v>155</v>
      </c>
      <c r="B174" s="61">
        <v>0.16159477889911572</v>
      </c>
      <c r="C174" s="62">
        <v>0.12775562194912546</v>
      </c>
      <c r="D174" s="62">
        <v>4.879755443279879E-2</v>
      </c>
      <c r="E174" s="62">
        <v>1.0133996895801268E-2</v>
      </c>
      <c r="F174" s="62">
        <v>2.3087265201419968E-3</v>
      </c>
      <c r="G174" s="62">
        <v>8.299899842123562E-2</v>
      </c>
      <c r="H174" s="62">
        <v>2.3593845775386469E-2</v>
      </c>
      <c r="I174" s="62">
        <v>4.5744653935575058E-3</v>
      </c>
      <c r="J174" s="62">
        <v>1.7207452681880198E-3</v>
      </c>
      <c r="K174" s="62">
        <v>2.4695666372927423E-3</v>
      </c>
      <c r="L174" s="62">
        <v>0.13642815692400817</v>
      </c>
      <c r="M174" s="62">
        <v>0.1913698584045557</v>
      </c>
      <c r="N174" s="62">
        <v>0.15140749702439671</v>
      </c>
      <c r="O174" s="62">
        <v>6.5271991312025504E-2</v>
      </c>
      <c r="P174" s="63">
        <v>1.2644912251577146E-2</v>
      </c>
      <c r="Q174" s="73"/>
    </row>
    <row r="175" spans="1:17" x14ac:dyDescent="0.25">
      <c r="A175" s="60" t="s">
        <v>156</v>
      </c>
      <c r="B175" s="61">
        <v>4.0481530512928359E-3</v>
      </c>
      <c r="C175" s="62">
        <v>9.9193285552324609E-2</v>
      </c>
      <c r="D175" s="62">
        <v>0.25369216647322834</v>
      </c>
      <c r="E175" s="62">
        <v>0.28194878120639771</v>
      </c>
      <c r="F175" s="62">
        <v>7.5644162926768427E-2</v>
      </c>
      <c r="G175" s="62">
        <v>0.14703566847924548</v>
      </c>
      <c r="H175" s="62">
        <v>0.34711913550623108</v>
      </c>
      <c r="I175" s="62">
        <v>0.20932487591317411</v>
      </c>
      <c r="J175" s="62">
        <v>9.6920930780656084E-2</v>
      </c>
      <c r="K175" s="62">
        <v>4.6268100260844242E-2</v>
      </c>
      <c r="L175" s="62">
        <v>1.199499440893508E-3</v>
      </c>
      <c r="M175" s="62">
        <v>8.6488302103345377E-3</v>
      </c>
      <c r="N175" s="62">
        <v>8.6554376310305978E-2</v>
      </c>
      <c r="O175" s="62">
        <v>0.21131447220356647</v>
      </c>
      <c r="P175" s="63">
        <v>0.3011776590486212</v>
      </c>
      <c r="Q175" s="73"/>
    </row>
    <row r="176" spans="1:17" x14ac:dyDescent="0.25">
      <c r="A176" s="60" t="s">
        <v>157</v>
      </c>
      <c r="B176" s="61">
        <v>1.717994101366535E-3</v>
      </c>
      <c r="C176" s="62">
        <v>5.9032564934776116E-4</v>
      </c>
      <c r="D176" s="62">
        <v>1.6528880757206259E-3</v>
      </c>
      <c r="E176" s="62">
        <v>4.4624283790491116E-3</v>
      </c>
      <c r="F176" s="62">
        <v>1.4461275764915014E-2</v>
      </c>
      <c r="G176" s="62">
        <v>3.2031870865546529E-3</v>
      </c>
      <c r="H176" s="62">
        <v>4.3240986273312817E-3</v>
      </c>
      <c r="I176" s="62">
        <v>5.1459928205635184E-3</v>
      </c>
      <c r="J176" s="62">
        <v>1.4794313121422936E-2</v>
      </c>
      <c r="K176" s="62">
        <v>1.5439617025642725E-2</v>
      </c>
      <c r="L176" s="64">
        <v>0</v>
      </c>
      <c r="M176" s="62">
        <v>3.1049054031088616E-3</v>
      </c>
      <c r="N176" s="62">
        <v>7.1027298803753793E-4</v>
      </c>
      <c r="O176" s="62">
        <v>3.8612523625885273E-4</v>
      </c>
      <c r="P176" s="63">
        <v>4.2764570062663737E-4</v>
      </c>
      <c r="Q176" s="73"/>
    </row>
    <row r="177" spans="1:17" x14ac:dyDescent="0.25">
      <c r="A177" s="60" t="s">
        <v>158</v>
      </c>
      <c r="B177" s="66">
        <v>0</v>
      </c>
      <c r="C177" s="62">
        <v>6.2019553832126321E-3</v>
      </c>
      <c r="D177" s="62">
        <v>0.13886040861037099</v>
      </c>
      <c r="E177" s="62">
        <v>0.51656064730887774</v>
      </c>
      <c r="F177" s="62">
        <v>0.87421209398184685</v>
      </c>
      <c r="G177" s="62">
        <v>4.0753652575106408E-2</v>
      </c>
      <c r="H177" s="62">
        <v>0.32761318748696144</v>
      </c>
      <c r="I177" s="62">
        <v>0.67592085818386483</v>
      </c>
      <c r="J177" s="62">
        <v>0.84096515417906459</v>
      </c>
      <c r="K177" s="62">
        <v>0.92378475612669331</v>
      </c>
      <c r="L177" s="64">
        <v>0</v>
      </c>
      <c r="M177" s="64">
        <v>0</v>
      </c>
      <c r="N177" s="62">
        <v>7.1744836180002178E-4</v>
      </c>
      <c r="O177" s="62">
        <v>5.926965336583527E-2</v>
      </c>
      <c r="P177" s="63">
        <v>0.31570785660525602</v>
      </c>
      <c r="Q177" s="73"/>
    </row>
    <row r="178" spans="1:17" x14ac:dyDescent="0.25">
      <c r="A178" s="60" t="s">
        <v>159</v>
      </c>
      <c r="B178" s="61">
        <v>0.43162506151224389</v>
      </c>
      <c r="C178" s="62">
        <v>0.32147147690999833</v>
      </c>
      <c r="D178" s="62">
        <v>0.20452102152652979</v>
      </c>
      <c r="E178" s="62">
        <v>1.3871404350812399E-2</v>
      </c>
      <c r="F178" s="62">
        <v>7.3963037593437523E-4</v>
      </c>
      <c r="G178" s="62">
        <v>0.29097523026173744</v>
      </c>
      <c r="H178" s="62">
        <v>4.8840755265354287E-2</v>
      </c>
      <c r="I178" s="62">
        <v>7.0844616530738123E-4</v>
      </c>
      <c r="J178" s="64">
        <v>0</v>
      </c>
      <c r="K178" s="64">
        <v>0</v>
      </c>
      <c r="L178" s="62">
        <v>0.52822754083581624</v>
      </c>
      <c r="M178" s="62">
        <v>0.30458943355367846</v>
      </c>
      <c r="N178" s="62">
        <v>0.29995962256067726</v>
      </c>
      <c r="O178" s="62">
        <v>0.31455494869830758</v>
      </c>
      <c r="P178" s="63">
        <v>9.8344807069481899E-2</v>
      </c>
      <c r="Q178" s="73"/>
    </row>
    <row r="179" spans="1:17" x14ac:dyDescent="0.25">
      <c r="A179" s="60" t="s">
        <v>160</v>
      </c>
      <c r="B179" s="61">
        <v>4.6184693439236553E-4</v>
      </c>
      <c r="C179" s="62">
        <v>2.152465258062058E-4</v>
      </c>
      <c r="D179" s="62">
        <v>5.2600180933901259E-4</v>
      </c>
      <c r="E179" s="64">
        <v>0</v>
      </c>
      <c r="F179" s="62">
        <v>1.3826998139406157E-3</v>
      </c>
      <c r="G179" s="62">
        <v>1.1824810619093995E-3</v>
      </c>
      <c r="H179" s="64">
        <v>0</v>
      </c>
      <c r="I179" s="64">
        <v>0</v>
      </c>
      <c r="J179" s="62">
        <v>2.4759219843884335E-3</v>
      </c>
      <c r="K179" s="62">
        <v>3.6710444526290477E-4</v>
      </c>
      <c r="L179" s="64">
        <v>0</v>
      </c>
      <c r="M179" s="62">
        <v>8.3468915339318542E-4</v>
      </c>
      <c r="N179" s="62">
        <v>3.9700120292992641E-4</v>
      </c>
      <c r="O179" s="64">
        <v>0</v>
      </c>
      <c r="P179" s="65">
        <v>0</v>
      </c>
      <c r="Q179" s="73"/>
    </row>
    <row r="180" spans="1:17" x14ac:dyDescent="0.25">
      <c r="A180" s="60" t="s">
        <v>161</v>
      </c>
      <c r="B180" s="61">
        <v>0.57865148964043944</v>
      </c>
      <c r="C180" s="62">
        <v>0.43411530636732865</v>
      </c>
      <c r="D180" s="62">
        <v>0.29764912345544192</v>
      </c>
      <c r="E180" s="62">
        <v>3.101525710739576E-2</v>
      </c>
      <c r="F180" s="62">
        <v>6.8397447154138757E-3</v>
      </c>
      <c r="G180" s="62">
        <v>0.46207366456932086</v>
      </c>
      <c r="H180" s="62">
        <v>8.5331172563091737E-2</v>
      </c>
      <c r="I180" s="62">
        <v>4.8575741497293738E-3</v>
      </c>
      <c r="J180" s="62">
        <v>7.5967513918035112E-3</v>
      </c>
      <c r="K180" s="62">
        <v>5.0956249719560026E-3</v>
      </c>
      <c r="L180" s="62">
        <v>0.66232616812366196</v>
      </c>
      <c r="M180" s="62">
        <v>0.46476985079157301</v>
      </c>
      <c r="N180" s="62">
        <v>0.40251870524937161</v>
      </c>
      <c r="O180" s="62">
        <v>0.41259044769697539</v>
      </c>
      <c r="P180" s="63">
        <v>0.11893415737370465</v>
      </c>
      <c r="Q180" s="73"/>
    </row>
    <row r="181" spans="1:17" x14ac:dyDescent="0.25">
      <c r="A181" s="60" t="s">
        <v>162</v>
      </c>
      <c r="B181" s="61">
        <v>6.5815599946679626E-2</v>
      </c>
      <c r="C181" s="62">
        <v>3.7739096729631126E-2</v>
      </c>
      <c r="D181" s="62">
        <v>1.4746846754697536E-2</v>
      </c>
      <c r="E181" s="62">
        <v>9.622374062555636E-4</v>
      </c>
      <c r="F181" s="64">
        <v>0</v>
      </c>
      <c r="G181" s="62">
        <v>1.5148010780725736E-2</v>
      </c>
      <c r="H181" s="62">
        <v>6.4052303092437335E-4</v>
      </c>
      <c r="I181" s="62">
        <v>6.2732447584822894E-4</v>
      </c>
      <c r="J181" s="64">
        <v>0</v>
      </c>
      <c r="K181" s="64">
        <v>0</v>
      </c>
      <c r="L181" s="62">
        <v>7.8972395500600215E-2</v>
      </c>
      <c r="M181" s="62">
        <v>5.0270756213036186E-2</v>
      </c>
      <c r="N181" s="62">
        <v>3.3781225930644906E-2</v>
      </c>
      <c r="O181" s="62">
        <v>4.0476696980766044E-2</v>
      </c>
      <c r="P181" s="63">
        <v>7.6677586784390066E-3</v>
      </c>
      <c r="Q181" s="73"/>
    </row>
    <row r="182" spans="1:17" x14ac:dyDescent="0.25">
      <c r="A182" s="60" t="s">
        <v>163</v>
      </c>
      <c r="B182" s="61">
        <v>6.269962640601992E-2</v>
      </c>
      <c r="C182" s="62">
        <v>0.15587098120715998</v>
      </c>
      <c r="D182" s="62">
        <v>5.152469980306254E-2</v>
      </c>
      <c r="E182" s="62">
        <v>7.0209536939515186E-3</v>
      </c>
      <c r="F182" s="64">
        <v>0</v>
      </c>
      <c r="G182" s="62">
        <v>8.2944958272046398E-2</v>
      </c>
      <c r="H182" s="62">
        <v>2.1445257272058451E-2</v>
      </c>
      <c r="I182" s="62">
        <v>1.4178628048138169E-3</v>
      </c>
      <c r="J182" s="64">
        <v>0</v>
      </c>
      <c r="K182" s="64">
        <v>0</v>
      </c>
      <c r="L182" s="62">
        <v>2.9178744505903843E-2</v>
      </c>
      <c r="M182" s="62">
        <v>0.11286410877357049</v>
      </c>
      <c r="N182" s="62">
        <v>0.17120406515196676</v>
      </c>
      <c r="O182" s="62">
        <v>0.10289800212193732</v>
      </c>
      <c r="P182" s="63">
        <v>9.367683313467684E-3</v>
      </c>
      <c r="Q182" s="73"/>
    </row>
    <row r="183" spans="1:17" x14ac:dyDescent="0.25">
      <c r="A183" s="60" t="s">
        <v>164</v>
      </c>
      <c r="B183" s="61">
        <v>5.8640197600587932E-2</v>
      </c>
      <c r="C183" s="62">
        <v>7.0714404151922608E-2</v>
      </c>
      <c r="D183" s="62">
        <v>2.8030226412232823E-2</v>
      </c>
      <c r="E183" s="62">
        <v>1.7494435731942916E-3</v>
      </c>
      <c r="F183" s="64">
        <v>0</v>
      </c>
      <c r="G183" s="62">
        <v>4.8713400752399522E-2</v>
      </c>
      <c r="H183" s="62">
        <v>8.0227229406026057E-3</v>
      </c>
      <c r="I183" s="62">
        <v>1.5930779480469825E-3</v>
      </c>
      <c r="J183" s="64">
        <v>0</v>
      </c>
      <c r="K183" s="64">
        <v>0</v>
      </c>
      <c r="L183" s="62">
        <v>3.5734798808056724E-2</v>
      </c>
      <c r="M183" s="62">
        <v>8.7023499939338445E-2</v>
      </c>
      <c r="N183" s="62">
        <v>8.3208283543438857E-2</v>
      </c>
      <c r="O183" s="62">
        <v>2.9816456951700848E-2</v>
      </c>
      <c r="P183" s="63">
        <v>1.0649191914977449E-2</v>
      </c>
      <c r="Q183" s="73"/>
    </row>
    <row r="184" spans="1:17" x14ac:dyDescent="0.25">
      <c r="A184" s="60" t="s">
        <v>165</v>
      </c>
      <c r="B184" s="61">
        <v>4.6261666215114294E-2</v>
      </c>
      <c r="C184" s="62">
        <v>0.10824757242135578</v>
      </c>
      <c r="D184" s="62">
        <v>6.589257624490627E-2</v>
      </c>
      <c r="E184" s="62">
        <v>1.8925267711934084E-2</v>
      </c>
      <c r="F184" s="62">
        <v>1.296060147020934E-3</v>
      </c>
      <c r="G184" s="62">
        <v>6.866601031585641E-2</v>
      </c>
      <c r="H184" s="62">
        <v>3.6189191339720705E-2</v>
      </c>
      <c r="I184" s="62">
        <v>6.2068262748990891E-3</v>
      </c>
      <c r="J184" s="62">
        <v>1.4619518532098667E-3</v>
      </c>
      <c r="K184" s="62">
        <v>4.5572510956694404E-4</v>
      </c>
      <c r="L184" s="62">
        <v>2.1458979412705321E-2</v>
      </c>
      <c r="M184" s="62">
        <v>8.1986714764470295E-2</v>
      </c>
      <c r="N184" s="62">
        <v>0.12851919572545631</v>
      </c>
      <c r="O184" s="62">
        <v>8.0112939014865311E-2</v>
      </c>
      <c r="P184" s="63">
        <v>4.0279185878297055E-2</v>
      </c>
      <c r="Q184" s="73"/>
    </row>
    <row r="185" spans="1:17" x14ac:dyDescent="0.25">
      <c r="A185" s="60" t="s">
        <v>166</v>
      </c>
      <c r="B185" s="61">
        <v>2.9672006237992103E-3</v>
      </c>
      <c r="C185" s="62">
        <v>9.7212621415951363E-3</v>
      </c>
      <c r="D185" s="62">
        <v>3.0832665792509171E-3</v>
      </c>
      <c r="E185" s="62">
        <v>1.6420375429405485E-3</v>
      </c>
      <c r="F185" s="64">
        <v>0</v>
      </c>
      <c r="G185" s="62">
        <v>3.0956708648589666E-3</v>
      </c>
      <c r="H185" s="62">
        <v>2.1163522934057586E-3</v>
      </c>
      <c r="I185" s="62">
        <v>1.9106285044328047E-3</v>
      </c>
      <c r="J185" s="64">
        <v>0</v>
      </c>
      <c r="K185" s="64">
        <v>0</v>
      </c>
      <c r="L185" s="62">
        <v>1.1351888721312516E-3</v>
      </c>
      <c r="M185" s="62">
        <v>6.3744607196986099E-3</v>
      </c>
      <c r="N185" s="62">
        <v>8.6136991607916828E-3</v>
      </c>
      <c r="O185" s="62">
        <v>8.3461210359363543E-3</v>
      </c>
      <c r="P185" s="63">
        <v>1.737109109847946E-3</v>
      </c>
      <c r="Q185" s="73"/>
    </row>
    <row r="186" spans="1:17" x14ac:dyDescent="0.25">
      <c r="A186" s="60" t="s">
        <v>167</v>
      </c>
      <c r="B186" s="61">
        <v>2.1770944533317124E-2</v>
      </c>
      <c r="C186" s="62">
        <v>1.0480308045473745E-2</v>
      </c>
      <c r="D186" s="62">
        <v>1.0972339964903023E-2</v>
      </c>
      <c r="E186" s="62">
        <v>2.8006974508208498E-3</v>
      </c>
      <c r="F186" s="64">
        <v>0</v>
      </c>
      <c r="G186" s="62">
        <v>1.748446749481521E-2</v>
      </c>
      <c r="H186" s="62">
        <v>5.4669563822943579E-3</v>
      </c>
      <c r="I186" s="62">
        <v>4.6162945172238153E-4</v>
      </c>
      <c r="J186" s="64">
        <v>0</v>
      </c>
      <c r="K186" s="64">
        <v>0</v>
      </c>
      <c r="L186" s="62">
        <v>2.0926617651361237E-2</v>
      </c>
      <c r="M186" s="62">
        <v>2.0977796152911732E-2</v>
      </c>
      <c r="N186" s="62">
        <v>1.1431233843786595E-2</v>
      </c>
      <c r="O186" s="62">
        <v>1.0684473357326493E-2</v>
      </c>
      <c r="P186" s="63">
        <v>2.7310260654525567E-3</v>
      </c>
      <c r="Q186" s="73"/>
    </row>
    <row r="187" spans="1:17" x14ac:dyDescent="0.25">
      <c r="A187" s="60" t="s">
        <v>168</v>
      </c>
      <c r="B187" s="61">
        <v>1.3760549576913861E-3</v>
      </c>
      <c r="C187" s="62">
        <v>4.039619240884116E-3</v>
      </c>
      <c r="D187" s="62">
        <v>2.3019126192516956E-3</v>
      </c>
      <c r="E187" s="62">
        <v>1.8058703488804742E-3</v>
      </c>
      <c r="F187" s="64">
        <v>0</v>
      </c>
      <c r="G187" s="62">
        <v>4.9564366033230329E-3</v>
      </c>
      <c r="H187" s="62">
        <v>5.0124152183724964E-3</v>
      </c>
      <c r="I187" s="64">
        <v>0</v>
      </c>
      <c r="J187" s="64">
        <v>0</v>
      </c>
      <c r="K187" s="64">
        <v>0</v>
      </c>
      <c r="L187" s="62">
        <v>2.7021918208723688E-3</v>
      </c>
      <c r="M187" s="64">
        <v>0</v>
      </c>
      <c r="N187" s="62">
        <v>4.9261089364548687E-3</v>
      </c>
      <c r="O187" s="62">
        <v>1.6220934916141585E-3</v>
      </c>
      <c r="P187" s="63">
        <v>2.8128752080766654E-4</v>
      </c>
      <c r="Q187" s="73"/>
    </row>
    <row r="188" spans="1:17" x14ac:dyDescent="0.25">
      <c r="A188" s="60" t="s">
        <v>169</v>
      </c>
      <c r="B188" s="61">
        <v>0.12611435550837535</v>
      </c>
      <c r="C188" s="62">
        <v>3.3365391623702625E-2</v>
      </c>
      <c r="D188" s="62">
        <v>4.3076100139749676E-2</v>
      </c>
      <c r="E188" s="62">
        <v>4.4033494160737839E-3</v>
      </c>
      <c r="F188" s="64">
        <v>0</v>
      </c>
      <c r="G188" s="62">
        <v>7.9552754399512884E-2</v>
      </c>
      <c r="H188" s="62">
        <v>1.1742496874762703E-2</v>
      </c>
      <c r="I188" s="64">
        <v>0</v>
      </c>
      <c r="J188" s="64">
        <v>0</v>
      </c>
      <c r="K188" s="64">
        <v>0</v>
      </c>
      <c r="L188" s="62">
        <v>0.12914508286681575</v>
      </c>
      <c r="M188" s="62">
        <v>0.11631060249204252</v>
      </c>
      <c r="N188" s="62">
        <v>3.5180962756353226E-2</v>
      </c>
      <c r="O188" s="62">
        <v>2.1755856973059106E-2</v>
      </c>
      <c r="P188" s="63">
        <v>1.045530370792184E-2</v>
      </c>
      <c r="Q188" s="73"/>
    </row>
    <row r="189" spans="1:17" x14ac:dyDescent="0.25">
      <c r="A189" s="60" t="s">
        <v>170</v>
      </c>
      <c r="B189" s="61">
        <v>1.7717642086891873E-3</v>
      </c>
      <c r="C189" s="62">
        <v>3.5499346670353968E-2</v>
      </c>
      <c r="D189" s="62">
        <v>0.27964423952411493</v>
      </c>
      <c r="E189" s="62">
        <v>0.62467095575770759</v>
      </c>
      <c r="F189" s="62">
        <v>0.66076939135167301</v>
      </c>
      <c r="G189" s="62">
        <v>9.1398163335665097E-2</v>
      </c>
      <c r="H189" s="62">
        <v>0.52466774507237113</v>
      </c>
      <c r="I189" s="62">
        <v>0.66788135841019092</v>
      </c>
      <c r="J189" s="62">
        <v>0.67299269359371794</v>
      </c>
      <c r="K189" s="62">
        <v>0.63876667083258587</v>
      </c>
      <c r="L189" s="64">
        <v>0</v>
      </c>
      <c r="M189" s="62">
        <v>3.779546162570529E-3</v>
      </c>
      <c r="N189" s="62">
        <v>2.7310411237833905E-2</v>
      </c>
      <c r="O189" s="62">
        <v>0.13383747081416039</v>
      </c>
      <c r="P189" s="63">
        <v>0.54626029770308759</v>
      </c>
      <c r="Q189" s="73"/>
    </row>
    <row r="190" spans="1:17" x14ac:dyDescent="0.25">
      <c r="A190" s="60" t="s">
        <v>171</v>
      </c>
      <c r="B190" s="61">
        <v>3.8709221510569103E-4</v>
      </c>
      <c r="C190" s="62">
        <v>1.2538001319459691E-2</v>
      </c>
      <c r="D190" s="62">
        <v>4.3240153033107583E-2</v>
      </c>
      <c r="E190" s="62">
        <v>7.180040357057596E-2</v>
      </c>
      <c r="F190" s="62">
        <v>2.4471800857622572E-2</v>
      </c>
      <c r="G190" s="62">
        <v>2.1897787423642678E-2</v>
      </c>
      <c r="H190" s="62">
        <v>7.500133376959088E-2</v>
      </c>
      <c r="I190" s="62">
        <v>7.4300329863377507E-2</v>
      </c>
      <c r="J190" s="62">
        <v>2.8032430381401168E-2</v>
      </c>
      <c r="K190" s="62">
        <v>1.6077479182230937E-2</v>
      </c>
      <c r="L190" s="64">
        <v>0</v>
      </c>
      <c r="M190" s="62">
        <v>1.5682119165672116E-3</v>
      </c>
      <c r="N190" s="62">
        <v>7.1141965597725067E-3</v>
      </c>
      <c r="O190" s="62">
        <v>3.2588929822396188E-2</v>
      </c>
      <c r="P190" s="63">
        <v>5.5717614608534631E-2</v>
      </c>
      <c r="Q190" s="73"/>
    </row>
    <row r="191" spans="1:17" x14ac:dyDescent="0.25">
      <c r="A191" s="60" t="s">
        <v>172</v>
      </c>
      <c r="B191" s="61">
        <v>6.9826061678072288E-3</v>
      </c>
      <c r="C191" s="62">
        <v>4.3175997596642812E-2</v>
      </c>
      <c r="D191" s="62">
        <v>7.310967927067924E-2</v>
      </c>
      <c r="E191" s="62">
        <v>0.10370062440071558</v>
      </c>
      <c r="F191" s="62">
        <v>4.4365620962463825E-2</v>
      </c>
      <c r="G191" s="62">
        <v>4.9924953304545036E-2</v>
      </c>
      <c r="H191" s="62">
        <v>0.12188936660002825</v>
      </c>
      <c r="I191" s="62">
        <v>9.6436756440418658E-2</v>
      </c>
      <c r="J191" s="62">
        <v>6.2658090599229138E-2</v>
      </c>
      <c r="K191" s="62">
        <v>2.4203033698682708E-2</v>
      </c>
      <c r="L191" s="62">
        <v>2.1207181920109459E-3</v>
      </c>
      <c r="M191" s="62">
        <v>1.8338271814370304E-2</v>
      </c>
      <c r="N191" s="62">
        <v>4.6393467869889411E-2</v>
      </c>
      <c r="O191" s="62">
        <v>5.7291943190580327E-2</v>
      </c>
      <c r="P191" s="63">
        <v>7.2814617527159176E-2</v>
      </c>
      <c r="Q191" s="73"/>
    </row>
    <row r="192" spans="1:17" x14ac:dyDescent="0.25">
      <c r="A192" s="60" t="s">
        <v>173</v>
      </c>
      <c r="B192" s="66">
        <v>0</v>
      </c>
      <c r="C192" s="62">
        <v>1.2256747807100515E-2</v>
      </c>
      <c r="D192" s="62">
        <v>4.2870830347456215E-2</v>
      </c>
      <c r="E192" s="62">
        <v>0.12149315365745005</v>
      </c>
      <c r="F192" s="62">
        <v>0.25848230686831547</v>
      </c>
      <c r="G192" s="62">
        <v>1.8963492585435945E-2</v>
      </c>
      <c r="H192" s="62">
        <v>8.2778804681911219E-2</v>
      </c>
      <c r="I192" s="62">
        <v>0.1430202316024555</v>
      </c>
      <c r="J192" s="62">
        <v>0.22256213434618943</v>
      </c>
      <c r="K192" s="62">
        <v>0.31322242489675373</v>
      </c>
      <c r="L192" s="64">
        <v>0</v>
      </c>
      <c r="M192" s="64">
        <v>0</v>
      </c>
      <c r="N192" s="62">
        <v>9.3741520210534023E-3</v>
      </c>
      <c r="O192" s="62">
        <v>2.7017521157770803E-2</v>
      </c>
      <c r="P192" s="63">
        <v>8.6425087365962633E-2</v>
      </c>
      <c r="Q192" s="73"/>
    </row>
    <row r="193" spans="1:17" x14ac:dyDescent="0.25">
      <c r="A193" s="60" t="s">
        <v>174</v>
      </c>
      <c r="B193" s="61">
        <v>9.1410567895902595E-4</v>
      </c>
      <c r="C193" s="62">
        <v>3.3339778131276977E-3</v>
      </c>
      <c r="D193" s="62">
        <v>6.1482562820790298E-3</v>
      </c>
      <c r="E193" s="62">
        <v>2.3829202965363686E-3</v>
      </c>
      <c r="F193" s="62">
        <v>3.5966177147288138E-3</v>
      </c>
      <c r="G193" s="62">
        <v>6.2233418099029904E-3</v>
      </c>
      <c r="H193" s="62">
        <v>2.2312216492634553E-3</v>
      </c>
      <c r="I193" s="62">
        <v>1.1117693023924723E-3</v>
      </c>
      <c r="J193" s="62">
        <v>4.3310543886723356E-3</v>
      </c>
      <c r="K193" s="62">
        <v>2.1790413082236311E-3</v>
      </c>
      <c r="L193" s="64">
        <v>0</v>
      </c>
      <c r="M193" s="62">
        <v>1.6520497127171694E-3</v>
      </c>
      <c r="N193" s="62">
        <v>2.0779985996603029E-3</v>
      </c>
      <c r="O193" s="62">
        <v>5.9450032634550971E-3</v>
      </c>
      <c r="P193" s="63">
        <v>7.2139335561664519E-3</v>
      </c>
      <c r="Q193" s="73"/>
    </row>
    <row r="194" spans="1:17" x14ac:dyDescent="0.25">
      <c r="A194" s="60" t="s">
        <v>175</v>
      </c>
      <c r="B194" s="61">
        <v>1.0591213965536077E-2</v>
      </c>
      <c r="C194" s="62">
        <v>7.0587865716004337E-3</v>
      </c>
      <c r="D194" s="62">
        <v>6.763367278961473E-3</v>
      </c>
      <c r="E194" s="62">
        <v>1.9523327197790321E-3</v>
      </c>
      <c r="F194" s="62">
        <v>1.7845738276192584E-4</v>
      </c>
      <c r="G194" s="62">
        <v>1.1918860136203847E-2</v>
      </c>
      <c r="H194" s="62">
        <v>6.0667851522317653E-3</v>
      </c>
      <c r="I194" s="64">
        <v>0</v>
      </c>
      <c r="J194" s="62">
        <v>3.6489344577583419E-4</v>
      </c>
      <c r="K194" s="64">
        <v>0</v>
      </c>
      <c r="L194" s="62">
        <v>6.2366639251315156E-3</v>
      </c>
      <c r="M194" s="62">
        <v>1.4273886987750889E-2</v>
      </c>
      <c r="N194" s="62">
        <v>4.7303127557764384E-3</v>
      </c>
      <c r="O194" s="62">
        <v>6.4354291341728286E-3</v>
      </c>
      <c r="P194" s="63">
        <v>2.3447333190751885E-3</v>
      </c>
      <c r="Q194" s="73"/>
    </row>
    <row r="195" spans="1:17" x14ac:dyDescent="0.25">
      <c r="A195" s="60" t="s">
        <v>176</v>
      </c>
      <c r="B195" s="61">
        <v>1.5056082331879468E-2</v>
      </c>
      <c r="C195" s="62">
        <v>2.1843200292660441E-2</v>
      </c>
      <c r="D195" s="62">
        <v>3.0946382290104744E-2</v>
      </c>
      <c r="E195" s="62">
        <v>3.6744953457888553E-3</v>
      </c>
      <c r="F195" s="64">
        <v>0</v>
      </c>
      <c r="G195" s="62">
        <v>1.7038027351745675E-2</v>
      </c>
      <c r="H195" s="62">
        <v>1.1397655159370175E-2</v>
      </c>
      <c r="I195" s="62">
        <v>1.7463077167244705E-4</v>
      </c>
      <c r="J195" s="64">
        <v>0</v>
      </c>
      <c r="K195" s="64">
        <v>0</v>
      </c>
      <c r="L195" s="62">
        <v>1.0062450320748222E-2</v>
      </c>
      <c r="M195" s="62">
        <v>1.9810243559382833E-2</v>
      </c>
      <c r="N195" s="62">
        <v>2.3615980657749485E-2</v>
      </c>
      <c r="O195" s="62">
        <v>2.8580614993284088E-2</v>
      </c>
      <c r="P195" s="63">
        <v>2.7121012357098209E-2</v>
      </c>
      <c r="Q195" s="73"/>
    </row>
    <row r="196" spans="1:17" x14ac:dyDescent="0.25">
      <c r="A196" s="60" t="s">
        <v>177</v>
      </c>
      <c r="B196" s="61">
        <v>0.34902943888147325</v>
      </c>
      <c r="C196" s="62">
        <v>0.32646967580706582</v>
      </c>
      <c r="D196" s="62">
        <v>0.31535420671409303</v>
      </c>
      <c r="E196" s="62">
        <v>0.27188282464462682</v>
      </c>
      <c r="F196" s="62">
        <v>0.31474082039793227</v>
      </c>
      <c r="G196" s="62">
        <v>0.30623979451401812</v>
      </c>
      <c r="H196" s="62">
        <v>0.29926189467619296</v>
      </c>
      <c r="I196" s="62">
        <v>0.24350899154740496</v>
      </c>
      <c r="J196" s="62">
        <v>0.297753298914463</v>
      </c>
      <c r="K196" s="62">
        <v>0.33432148074943091</v>
      </c>
      <c r="L196" s="62">
        <v>0.35071388224271643</v>
      </c>
      <c r="M196" s="62">
        <v>0.3483029177912384</v>
      </c>
      <c r="N196" s="62">
        <v>0.34673741435760053</v>
      </c>
      <c r="O196" s="62">
        <v>0.30251511520521923</v>
      </c>
      <c r="P196" s="63">
        <v>0.31656855775162152</v>
      </c>
      <c r="Q196" s="73"/>
    </row>
    <row r="197" spans="1:17" x14ac:dyDescent="0.25">
      <c r="A197" s="60" t="s">
        <v>49</v>
      </c>
      <c r="B197" s="61">
        <v>0.53090049652302951</v>
      </c>
      <c r="C197" s="62">
        <v>0.46354409519089773</v>
      </c>
      <c r="D197" s="62">
        <v>0.33854263902590404</v>
      </c>
      <c r="E197" s="62">
        <v>0.1822265526542487</v>
      </c>
      <c r="F197" s="62">
        <v>0.13763990513596144</v>
      </c>
      <c r="G197" s="62">
        <v>0.26673331147501084</v>
      </c>
      <c r="H197" s="62">
        <v>0.17818904722574555</v>
      </c>
      <c r="I197" s="62">
        <v>0.13147645143994791</v>
      </c>
      <c r="J197" s="62">
        <v>0.12552507719296224</v>
      </c>
      <c r="K197" s="62">
        <v>0.13568093377512547</v>
      </c>
      <c r="L197" s="62">
        <v>0.54335245492251916</v>
      </c>
      <c r="M197" s="62">
        <v>0.5303285180209566</v>
      </c>
      <c r="N197" s="62">
        <v>0.50583054266698779</v>
      </c>
      <c r="O197" s="62">
        <v>0.43040146437090215</v>
      </c>
      <c r="P197" s="63">
        <v>0.36963807705200241</v>
      </c>
      <c r="Q197" s="73"/>
    </row>
    <row r="198" spans="1:17" x14ac:dyDescent="0.25">
      <c r="A198" s="60" t="s">
        <v>50</v>
      </c>
      <c r="B198" s="66">
        <v>5.2211193066794985</v>
      </c>
      <c r="C198" s="64">
        <v>4.4264927303194623</v>
      </c>
      <c r="D198" s="64">
        <v>3.9124228687592293</v>
      </c>
      <c r="E198" s="64">
        <v>3.1817941582500522</v>
      </c>
      <c r="F198" s="64">
        <v>2.6281065634627963</v>
      </c>
      <c r="G198" s="64">
        <v>4.6568411251544797</v>
      </c>
      <c r="H198" s="64">
        <v>3.6813960612498917</v>
      </c>
      <c r="I198" s="64">
        <v>2.9855673613674973</v>
      </c>
      <c r="J198" s="64">
        <v>2.7389782715416833</v>
      </c>
      <c r="K198" s="64">
        <v>2.4702269503404755</v>
      </c>
      <c r="L198" s="64">
        <v>5.5249741323686452</v>
      </c>
      <c r="M198" s="64">
        <v>4.778150239073728</v>
      </c>
      <c r="N198" s="64">
        <v>4.4435723484941292</v>
      </c>
      <c r="O198" s="64">
        <v>4.0396387399068852</v>
      </c>
      <c r="P198" s="65">
        <v>3.1827258424731011</v>
      </c>
      <c r="Q198" s="73"/>
    </row>
    <row r="199" spans="1:17" x14ac:dyDescent="0.25">
      <c r="A199" s="60" t="s">
        <v>180</v>
      </c>
      <c r="B199" s="61">
        <v>0.17103158356923959</v>
      </c>
      <c r="C199" s="62">
        <v>0.19430731213349059</v>
      </c>
      <c r="D199" s="62">
        <v>0.16611331357200218</v>
      </c>
      <c r="E199" s="62">
        <v>8.188747941622862E-2</v>
      </c>
      <c r="F199" s="62">
        <v>3.2860826876550821E-2</v>
      </c>
      <c r="G199" s="62">
        <v>7.5511164009814918E-2</v>
      </c>
      <c r="H199" s="62">
        <v>5.4293380049860909E-2</v>
      </c>
      <c r="I199" s="62">
        <v>3.0471948273503649E-2</v>
      </c>
      <c r="J199" s="62">
        <v>3.0792841124347565E-2</v>
      </c>
      <c r="K199" s="62">
        <v>2.6727077422439814E-2</v>
      </c>
      <c r="L199" s="62">
        <v>0.17135049747583619</v>
      </c>
      <c r="M199" s="62">
        <v>0.17144138882806187</v>
      </c>
      <c r="N199" s="62">
        <v>0.20663619026667449</v>
      </c>
      <c r="O199" s="62">
        <v>0.2138244992105573</v>
      </c>
      <c r="P199" s="63">
        <v>0.26848062798193595</v>
      </c>
      <c r="Q199" s="73"/>
    </row>
    <row r="200" spans="1:17" x14ac:dyDescent="0.25">
      <c r="A200" s="60" t="s">
        <v>181</v>
      </c>
      <c r="B200" s="61">
        <v>5.366008983867504E-2</v>
      </c>
      <c r="C200" s="62">
        <v>5.3277055808919241E-2</v>
      </c>
      <c r="D200" s="62">
        <v>4.7707664033467254E-2</v>
      </c>
      <c r="E200" s="62">
        <v>1.9218079924645311E-2</v>
      </c>
      <c r="F200" s="62">
        <v>8.3964336046811385E-3</v>
      </c>
      <c r="G200" s="62">
        <v>1.1606384698399445E-2</v>
      </c>
      <c r="H200" s="62">
        <v>8.4785599512770399E-3</v>
      </c>
      <c r="I200" s="62">
        <v>5.1659192486174909E-3</v>
      </c>
      <c r="J200" s="62">
        <v>9.0322509696999127E-3</v>
      </c>
      <c r="K200" s="62">
        <v>5.1860482363718608E-3</v>
      </c>
      <c r="L200" s="62">
        <v>6.2476713550093439E-2</v>
      </c>
      <c r="M200" s="62">
        <v>4.7422256493253628E-2</v>
      </c>
      <c r="N200" s="62">
        <v>5.5883853339205723E-2</v>
      </c>
      <c r="O200" s="62">
        <v>7.1111387221716546E-2</v>
      </c>
      <c r="P200" s="63">
        <v>7.3565700286138139E-2</v>
      </c>
      <c r="Q200" s="73"/>
    </row>
    <row r="201" spans="1:17" x14ac:dyDescent="0.25">
      <c r="A201" s="60" t="s">
        <v>182</v>
      </c>
      <c r="B201" s="61">
        <v>0.12710502056358577</v>
      </c>
      <c r="C201" s="62">
        <v>0.11541050081454633</v>
      </c>
      <c r="D201" s="62">
        <v>9.3799652904249811E-2</v>
      </c>
      <c r="E201" s="62">
        <v>3.9839101714042285E-2</v>
      </c>
      <c r="F201" s="62">
        <v>2.4713160391306502E-2</v>
      </c>
      <c r="G201" s="62">
        <v>2.13259609492879E-2</v>
      </c>
      <c r="H201" s="62">
        <v>1.9043022493210871E-2</v>
      </c>
      <c r="I201" s="62">
        <v>1.7060851332252325E-2</v>
      </c>
      <c r="J201" s="62">
        <v>1.4730632162882768E-2</v>
      </c>
      <c r="K201" s="62">
        <v>3.1493080372851333E-2</v>
      </c>
      <c r="L201" s="62">
        <v>0.13997639456868941</v>
      </c>
      <c r="M201" s="62">
        <v>0.12005542281118928</v>
      </c>
      <c r="N201" s="62">
        <v>0.12963012841025237</v>
      </c>
      <c r="O201" s="62">
        <v>0.13053888452017989</v>
      </c>
      <c r="P201" s="63">
        <v>0.145870630720143</v>
      </c>
      <c r="Q201" s="73"/>
    </row>
    <row r="202" spans="1:17" x14ac:dyDescent="0.25">
      <c r="A202" s="60" t="s">
        <v>183</v>
      </c>
      <c r="B202" s="61">
        <v>4.3323376750065236E-2</v>
      </c>
      <c r="C202" s="62">
        <v>3.1066800160672887E-2</v>
      </c>
      <c r="D202" s="62">
        <v>3.1697039173428754E-2</v>
      </c>
      <c r="E202" s="62">
        <v>2.5491269492703202E-2</v>
      </c>
      <c r="F202" s="62">
        <v>6.3083384732859444E-3</v>
      </c>
      <c r="G202" s="62">
        <v>9.6561662169227132E-3</v>
      </c>
      <c r="H202" s="62">
        <v>1.4205194317414712E-2</v>
      </c>
      <c r="I202" s="62">
        <v>4.6478321192143226E-3</v>
      </c>
      <c r="J202" s="62">
        <v>4.2507586927585063E-3</v>
      </c>
      <c r="K202" s="62">
        <v>5.1044675774797347E-3</v>
      </c>
      <c r="L202" s="62">
        <v>3.8031823865282539E-2</v>
      </c>
      <c r="M202" s="62">
        <v>4.5581872408964164E-2</v>
      </c>
      <c r="N202" s="62">
        <v>3.0918624041652423E-2</v>
      </c>
      <c r="O202" s="62">
        <v>4.2655271292881804E-2</v>
      </c>
      <c r="P202" s="63">
        <v>7.2281569563118361E-2</v>
      </c>
      <c r="Q202" s="73"/>
    </row>
    <row r="203" spans="1:17" x14ac:dyDescent="0.25">
      <c r="A203" s="60" t="s">
        <v>184</v>
      </c>
      <c r="B203" s="61">
        <v>8.6212945786465073E-3</v>
      </c>
      <c r="C203" s="62">
        <v>6.0504677147486955E-3</v>
      </c>
      <c r="D203" s="62">
        <v>9.5219446516291422E-3</v>
      </c>
      <c r="E203" s="62">
        <v>4.8207913688762859E-3</v>
      </c>
      <c r="F203" s="62">
        <v>2.5983350440131796E-3</v>
      </c>
      <c r="G203" s="62">
        <v>2.6631553003426882E-3</v>
      </c>
      <c r="H203" s="62">
        <v>2.5911264598477484E-3</v>
      </c>
      <c r="I203" s="62">
        <v>1.5113285407849664E-3</v>
      </c>
      <c r="J203" s="62">
        <v>1.4745871206867445E-3</v>
      </c>
      <c r="K203" s="62">
        <v>4.0109637152103434E-3</v>
      </c>
      <c r="L203" s="62">
        <v>3.6954135195724626E-3</v>
      </c>
      <c r="M203" s="62">
        <v>1.2370581545831925E-2</v>
      </c>
      <c r="N203" s="62">
        <v>5.792691295865079E-3</v>
      </c>
      <c r="O203" s="62">
        <v>9.9585862432966556E-3</v>
      </c>
      <c r="P203" s="63">
        <v>1.7048982236199228E-2</v>
      </c>
      <c r="Q203" s="73"/>
    </row>
    <row r="204" spans="1:17" x14ac:dyDescent="0.25">
      <c r="A204" s="60" t="s">
        <v>185</v>
      </c>
      <c r="B204" s="61">
        <v>2.6487013283351925E-2</v>
      </c>
      <c r="C204" s="62">
        <v>2.8075751994888338E-2</v>
      </c>
      <c r="D204" s="62">
        <v>2.6167717819557155E-2</v>
      </c>
      <c r="E204" s="62">
        <v>1.8183842592002047E-2</v>
      </c>
      <c r="F204" s="62">
        <v>1.4125416943323829E-2</v>
      </c>
      <c r="G204" s="62">
        <v>4.033568077100729E-3</v>
      </c>
      <c r="H204" s="62">
        <v>5.6751222111095321E-3</v>
      </c>
      <c r="I204" s="62">
        <v>5.7653969747227217E-3</v>
      </c>
      <c r="J204" s="62">
        <v>6.762987654385059E-3</v>
      </c>
      <c r="K204" s="62">
        <v>1.8613403924038572E-2</v>
      </c>
      <c r="L204" s="62">
        <v>2.6644806467752812E-2</v>
      </c>
      <c r="M204" s="62">
        <v>2.4845910864660294E-2</v>
      </c>
      <c r="N204" s="62">
        <v>2.8472143659104037E-2</v>
      </c>
      <c r="O204" s="62">
        <v>4.6181788891134334E-2</v>
      </c>
      <c r="P204" s="63">
        <v>5.2614387714633379E-2</v>
      </c>
      <c r="Q204" s="73"/>
    </row>
    <row r="205" spans="1:17" x14ac:dyDescent="0.25">
      <c r="A205" s="60" t="s">
        <v>186</v>
      </c>
      <c r="B205" s="61">
        <v>0.52715088995601167</v>
      </c>
      <c r="C205" s="62">
        <v>0.40664963363643464</v>
      </c>
      <c r="D205" s="62">
        <v>0.22998379359520418</v>
      </c>
      <c r="E205" s="62">
        <v>4.9045136449785393E-2</v>
      </c>
      <c r="F205" s="62">
        <v>8.2718670483403218E-3</v>
      </c>
      <c r="G205" s="62">
        <v>0.16762075127661993</v>
      </c>
      <c r="H205" s="62">
        <v>6.5409733119696362E-2</v>
      </c>
      <c r="I205" s="62">
        <v>1.6485534319891706E-2</v>
      </c>
      <c r="J205" s="62">
        <v>1.2144518253698814E-2</v>
      </c>
      <c r="K205" s="62">
        <v>1.8031355109718982E-3</v>
      </c>
      <c r="L205" s="62">
        <v>0.5505319473470498</v>
      </c>
      <c r="M205" s="62">
        <v>0.51174387388745912</v>
      </c>
      <c r="N205" s="62">
        <v>0.43316443041359559</v>
      </c>
      <c r="O205" s="62">
        <v>0.36128223470364368</v>
      </c>
      <c r="P205" s="63">
        <v>0.21301280032958111</v>
      </c>
      <c r="Q205" s="73"/>
    </row>
    <row r="206" spans="1:17" x14ac:dyDescent="0.25">
      <c r="A206" s="60" t="s">
        <v>187</v>
      </c>
      <c r="B206" s="61">
        <v>2.7667805519473392E-2</v>
      </c>
      <c r="C206" s="62">
        <v>2.9397874853197253E-2</v>
      </c>
      <c r="D206" s="62">
        <v>1.4251423471249056E-2</v>
      </c>
      <c r="E206" s="62">
        <v>6.717023368977725E-3</v>
      </c>
      <c r="F206" s="62">
        <v>1.0310164014013391E-3</v>
      </c>
      <c r="G206" s="62">
        <v>7.5033249790570963E-3</v>
      </c>
      <c r="H206" s="62">
        <v>1.0098770985150789E-3</v>
      </c>
      <c r="I206" s="62">
        <v>2.1777408918381594E-3</v>
      </c>
      <c r="J206" s="62">
        <v>8.5872188784719844E-4</v>
      </c>
      <c r="K206" s="64">
        <v>0</v>
      </c>
      <c r="L206" s="62">
        <v>3.3507357087642513E-2</v>
      </c>
      <c r="M206" s="62">
        <v>2.6190964025703825E-2</v>
      </c>
      <c r="N206" s="62">
        <v>3.4025747001927419E-2</v>
      </c>
      <c r="O206" s="62">
        <v>1.6610850711496344E-2</v>
      </c>
      <c r="P206" s="63">
        <v>2.9368933639970722E-2</v>
      </c>
      <c r="Q206" s="73"/>
    </row>
    <row r="207" spans="1:17" x14ac:dyDescent="0.25">
      <c r="A207" s="60" t="s">
        <v>188</v>
      </c>
      <c r="B207" s="61">
        <v>1.5263715757950821E-2</v>
      </c>
      <c r="C207" s="62">
        <v>1.5480517710724841E-2</v>
      </c>
      <c r="D207" s="62">
        <v>7.6720875669398685E-3</v>
      </c>
      <c r="E207" s="62">
        <v>5.4254045805045316E-3</v>
      </c>
      <c r="F207" s="62">
        <v>1.650845688083077E-3</v>
      </c>
      <c r="G207" s="62">
        <v>1.772638525558298E-3</v>
      </c>
      <c r="H207" s="62">
        <v>6.5026955984877413E-3</v>
      </c>
      <c r="I207" s="62">
        <v>3.1917098340453567E-3</v>
      </c>
      <c r="J207" s="64">
        <v>0</v>
      </c>
      <c r="K207" s="62">
        <v>3.5273879855075743E-3</v>
      </c>
      <c r="L207" s="62">
        <v>2.3397890666704189E-2</v>
      </c>
      <c r="M207" s="62">
        <v>9.5232772357268427E-3</v>
      </c>
      <c r="N207" s="62">
        <v>1.3056955695733587E-2</v>
      </c>
      <c r="O207" s="62">
        <v>1.9627794832588016E-2</v>
      </c>
      <c r="P207" s="63">
        <v>7.4812027155302307E-3</v>
      </c>
      <c r="Q207" s="73"/>
    </row>
    <row r="208" spans="1:17" x14ac:dyDescent="0.25">
      <c r="A208" s="60" t="s">
        <v>189</v>
      </c>
      <c r="B208" s="61">
        <v>0.24813406860766632</v>
      </c>
      <c r="C208" s="62">
        <v>0.2646841634576399</v>
      </c>
      <c r="D208" s="62">
        <v>0.26024347804167269</v>
      </c>
      <c r="E208" s="62">
        <v>0.19789699727582077</v>
      </c>
      <c r="F208" s="62">
        <v>0.10088029282830759</v>
      </c>
      <c r="G208" s="62">
        <v>0.26780198530725713</v>
      </c>
      <c r="H208" s="62">
        <v>0.22735396367853325</v>
      </c>
      <c r="I208" s="62">
        <v>0.15019368389335355</v>
      </c>
      <c r="J208" s="62">
        <v>0.12369024978280345</v>
      </c>
      <c r="K208" s="62">
        <v>6.9301187297092032E-2</v>
      </c>
      <c r="L208" s="62">
        <v>0.23064254776416993</v>
      </c>
      <c r="M208" s="62">
        <v>0.26528600865915525</v>
      </c>
      <c r="N208" s="62">
        <v>0.25071062945044281</v>
      </c>
      <c r="O208" s="62">
        <v>0.26882543079493609</v>
      </c>
      <c r="P208" s="63">
        <v>0.2716014231735438</v>
      </c>
      <c r="Q208" s="73"/>
    </row>
    <row r="209" spans="1:17" x14ac:dyDescent="0.25">
      <c r="A209" s="60" t="s">
        <v>190</v>
      </c>
      <c r="B209" s="61">
        <v>0.17271875146601831</v>
      </c>
      <c r="C209" s="62">
        <v>0.16437413946344581</v>
      </c>
      <c r="D209" s="62">
        <v>0.14107118419971029</v>
      </c>
      <c r="E209" s="62">
        <v>7.767582031573303E-2</v>
      </c>
      <c r="F209" s="62">
        <v>2.8892788136521699E-2</v>
      </c>
      <c r="G209" s="62">
        <v>5.5528257617255189E-2</v>
      </c>
      <c r="H209" s="62">
        <v>6.5661476962778006E-2</v>
      </c>
      <c r="I209" s="62">
        <v>3.8762400313345796E-2</v>
      </c>
      <c r="J209" s="62">
        <v>3.3222000690102053E-2</v>
      </c>
      <c r="K209" s="62">
        <v>1.9240838801273381E-2</v>
      </c>
      <c r="L209" s="62">
        <v>0.16599959978216108</v>
      </c>
      <c r="M209" s="62">
        <v>0.18195676078647521</v>
      </c>
      <c r="N209" s="62">
        <v>0.17528292243031246</v>
      </c>
      <c r="O209" s="62">
        <v>0.18694693652288658</v>
      </c>
      <c r="P209" s="63">
        <v>0.20677918998910164</v>
      </c>
      <c r="Q209" s="73"/>
    </row>
    <row r="210" spans="1:17" x14ac:dyDescent="0.25">
      <c r="A210" s="60" t="s">
        <v>191</v>
      </c>
      <c r="B210" s="61">
        <v>0.2724633061161939</v>
      </c>
      <c r="C210" s="62">
        <v>0.22708823974060413</v>
      </c>
      <c r="D210" s="62">
        <v>0.17480597409225462</v>
      </c>
      <c r="E210" s="62">
        <v>6.3853257962115162E-2</v>
      </c>
      <c r="F210" s="62">
        <v>2.2421608272061185E-2</v>
      </c>
      <c r="G210" s="62">
        <v>6.0513973106681454E-2</v>
      </c>
      <c r="H210" s="62">
        <v>3.8660188671836397E-2</v>
      </c>
      <c r="I210" s="62">
        <v>2.2394659406472946E-2</v>
      </c>
      <c r="J210" s="62">
        <v>1.4721514654109093E-2</v>
      </c>
      <c r="K210" s="62">
        <v>2.4412118272151895E-2</v>
      </c>
      <c r="L210" s="62">
        <v>0.30218076157488627</v>
      </c>
      <c r="M210" s="62">
        <v>0.24388114997580654</v>
      </c>
      <c r="N210" s="62">
        <v>0.24519546254643382</v>
      </c>
      <c r="O210" s="62">
        <v>0.26534627785050785</v>
      </c>
      <c r="P210" s="63">
        <v>0.23994675269467541</v>
      </c>
      <c r="Q210" s="73"/>
    </row>
    <row r="211" spans="1:17" x14ac:dyDescent="0.25">
      <c r="A211" s="60" t="s">
        <v>192</v>
      </c>
      <c r="B211" s="61">
        <v>0.11590647070404705</v>
      </c>
      <c r="C211" s="62">
        <v>0.12142910511481525</v>
      </c>
      <c r="D211" s="62">
        <v>0.14682354459318617</v>
      </c>
      <c r="E211" s="62">
        <v>9.8380890993921818E-2</v>
      </c>
      <c r="F211" s="62">
        <v>5.3062510257779229E-2</v>
      </c>
      <c r="G211" s="62">
        <v>0.13632329923373579</v>
      </c>
      <c r="H211" s="62">
        <v>0.1105379566346484</v>
      </c>
      <c r="I211" s="62">
        <v>7.385929469292131E-2</v>
      </c>
      <c r="J211" s="62">
        <v>6.6478694084663337E-2</v>
      </c>
      <c r="K211" s="62">
        <v>3.6739018876918966E-2</v>
      </c>
      <c r="L211" s="62">
        <v>0.11298677645239079</v>
      </c>
      <c r="M211" s="62">
        <v>0.11953827243049081</v>
      </c>
      <c r="N211" s="62">
        <v>0.12329967817344081</v>
      </c>
      <c r="O211" s="62">
        <v>0.13256954778242003</v>
      </c>
      <c r="P211" s="63">
        <v>0.15060353664193019</v>
      </c>
      <c r="Q211" s="73"/>
    </row>
    <row r="212" spans="1:17" x14ac:dyDescent="0.25">
      <c r="A212" s="60" t="s">
        <v>193</v>
      </c>
      <c r="B212" s="61">
        <v>5.0859563005944915E-2</v>
      </c>
      <c r="C212" s="62">
        <v>5.7936003935191355E-2</v>
      </c>
      <c r="D212" s="62">
        <v>4.0510631744674785E-2</v>
      </c>
      <c r="E212" s="62">
        <v>2.0475603990613704E-2</v>
      </c>
      <c r="F212" s="62">
        <v>1.4530214705790257E-2</v>
      </c>
      <c r="G212" s="62">
        <v>2.6606082386361064E-2</v>
      </c>
      <c r="H212" s="62">
        <v>1.9195626870557505E-2</v>
      </c>
      <c r="I212" s="62">
        <v>6.2173497792411513E-3</v>
      </c>
      <c r="J212" s="62">
        <v>1.2123951508804215E-2</v>
      </c>
      <c r="K212" s="62">
        <v>1.4285090217099866E-2</v>
      </c>
      <c r="L212" s="62">
        <v>5.2401029529375746E-2</v>
      </c>
      <c r="M212" s="62">
        <v>5.213974128157052E-2</v>
      </c>
      <c r="N212" s="62">
        <v>5.3638441220347187E-2</v>
      </c>
      <c r="O212" s="62">
        <v>6.4464414017411681E-2</v>
      </c>
      <c r="P212" s="63">
        <v>5.7260133381244409E-2</v>
      </c>
      <c r="Q212" s="73"/>
    </row>
    <row r="213" spans="1:17" x14ac:dyDescent="0.25">
      <c r="A213" s="60" t="s">
        <v>194</v>
      </c>
      <c r="B213" s="61">
        <v>0.17053434113536026</v>
      </c>
      <c r="C213" s="62">
        <v>0.12171333770550007</v>
      </c>
      <c r="D213" s="62">
        <v>7.5940352010572254E-2</v>
      </c>
      <c r="E213" s="62">
        <v>2.970888627268177E-2</v>
      </c>
      <c r="F213" s="62">
        <v>1.0799695928111421E-2</v>
      </c>
      <c r="G213" s="62">
        <v>2.3239744886291415E-2</v>
      </c>
      <c r="H213" s="62">
        <v>2.7786553450087556E-2</v>
      </c>
      <c r="I213" s="62">
        <v>4.8425755472402982E-3</v>
      </c>
      <c r="J213" s="62">
        <v>9.2759855625346964E-3</v>
      </c>
      <c r="K213" s="62">
        <v>1.154508334133734E-2</v>
      </c>
      <c r="L213" s="62">
        <v>0.19668934689451828</v>
      </c>
      <c r="M213" s="62">
        <v>0.14053165737176582</v>
      </c>
      <c r="N213" s="62">
        <v>0.13803359972061496</v>
      </c>
      <c r="O213" s="62">
        <v>0.12126182462309727</v>
      </c>
      <c r="P213" s="63">
        <v>0.10901288962715394</v>
      </c>
      <c r="Q213" s="73"/>
    </row>
    <row r="214" spans="1:17" x14ac:dyDescent="0.25">
      <c r="A214" s="60" t="s">
        <v>195</v>
      </c>
      <c r="B214" s="61">
        <v>0.38719212150517796</v>
      </c>
      <c r="C214" s="62">
        <v>0.30989367684811941</v>
      </c>
      <c r="D214" s="62">
        <v>0.18919072931348568</v>
      </c>
      <c r="E214" s="62">
        <v>7.4842244888000342E-2</v>
      </c>
      <c r="F214" s="62">
        <v>2.7060210013740021E-2</v>
      </c>
      <c r="G214" s="62">
        <v>0.16792364141848076</v>
      </c>
      <c r="H214" s="62">
        <v>8.6163929337480238E-2</v>
      </c>
      <c r="I214" s="62">
        <v>4.5843338880183396E-2</v>
      </c>
      <c r="J214" s="62">
        <v>3.0282267498617364E-2</v>
      </c>
      <c r="K214" s="62">
        <v>2.0912070618489802E-2</v>
      </c>
      <c r="L214" s="62">
        <v>0.40494650710114422</v>
      </c>
      <c r="M214" s="62">
        <v>0.36223945532172552</v>
      </c>
      <c r="N214" s="62">
        <v>0.31404031562445284</v>
      </c>
      <c r="O214" s="62">
        <v>0.29637414531951933</v>
      </c>
      <c r="P214" s="63">
        <v>0.17859857222783859</v>
      </c>
      <c r="Q214" s="73"/>
    </row>
    <row r="215" spans="1:17" x14ac:dyDescent="0.25">
      <c r="A215" s="60" t="s">
        <v>196</v>
      </c>
      <c r="B215" s="61">
        <v>5.4911819216126187E-2</v>
      </c>
      <c r="C215" s="62">
        <v>4.1652488166033737E-2</v>
      </c>
      <c r="D215" s="62">
        <v>3.6524053199896357E-2</v>
      </c>
      <c r="E215" s="62">
        <v>1.3702258024820746E-2</v>
      </c>
      <c r="F215" s="62">
        <v>3.2617624365415335E-3</v>
      </c>
      <c r="G215" s="62">
        <v>2.2113270727614577E-2</v>
      </c>
      <c r="H215" s="62">
        <v>1.2813705627241665E-2</v>
      </c>
      <c r="I215" s="62">
        <v>5.6637420098196176E-3</v>
      </c>
      <c r="J215" s="62">
        <v>1.4214474234668548E-3</v>
      </c>
      <c r="K215" s="62">
        <v>3.7027199929026769E-3</v>
      </c>
      <c r="L215" s="62">
        <v>5.6859146138894777E-2</v>
      </c>
      <c r="M215" s="62">
        <v>5.0733821575208018E-2</v>
      </c>
      <c r="N215" s="62">
        <v>4.6749710166123788E-2</v>
      </c>
      <c r="O215" s="62">
        <v>4.4984197570213658E-2</v>
      </c>
      <c r="P215" s="63">
        <v>4.4258420354360582E-2</v>
      </c>
      <c r="Q215" s="73"/>
    </row>
    <row r="216" spans="1:17" x14ac:dyDescent="0.25">
      <c r="A216" s="60" t="s">
        <v>197</v>
      </c>
      <c r="B216" s="61">
        <v>1.9116383522253217E-2</v>
      </c>
      <c r="C216" s="62">
        <v>1.3368534573273439E-2</v>
      </c>
      <c r="D216" s="62">
        <v>1.1060018075117223E-2</v>
      </c>
      <c r="E216" s="62">
        <v>6.0482610234410166E-3</v>
      </c>
      <c r="F216" s="62">
        <v>3.1014448038309767E-3</v>
      </c>
      <c r="G216" s="62">
        <v>7.3445689533342328E-3</v>
      </c>
      <c r="H216" s="62">
        <v>1.1215567123143557E-2</v>
      </c>
      <c r="I216" s="62">
        <v>2.3327029047849209E-3</v>
      </c>
      <c r="J216" s="62">
        <v>2.7160358346106396E-3</v>
      </c>
      <c r="K216" s="62">
        <v>2.2861184453145081E-3</v>
      </c>
      <c r="L216" s="62">
        <v>2.5696033817554382E-2</v>
      </c>
      <c r="M216" s="62">
        <v>1.2742905620965798E-2</v>
      </c>
      <c r="N216" s="62">
        <v>1.3340717572755454E-2</v>
      </c>
      <c r="O216" s="62">
        <v>1.4284345538221027E-2</v>
      </c>
      <c r="P216" s="63">
        <v>1.1186312233496282E-2</v>
      </c>
      <c r="Q216" s="73"/>
    </row>
    <row r="217" spans="1:17" ht="15.75" thickBot="1" x14ac:dyDescent="0.3">
      <c r="A217" s="67" t="s">
        <v>51</v>
      </c>
      <c r="B217" s="80">
        <v>22634.450493339471</v>
      </c>
      <c r="C217" s="79">
        <v>10559.135101201751</v>
      </c>
      <c r="D217" s="79">
        <v>10657.529623890989</v>
      </c>
      <c r="E217" s="79">
        <v>3432.7967604321334</v>
      </c>
      <c r="F217" s="79">
        <v>4341.310717560762</v>
      </c>
      <c r="G217" s="79">
        <v>9200.2149304366485</v>
      </c>
      <c r="H217" s="79">
        <v>2849.1684601514808</v>
      </c>
      <c r="I217" s="79">
        <v>287.70824674269215</v>
      </c>
      <c r="J217" s="79">
        <v>2888.7295532606099</v>
      </c>
      <c r="K217" s="79">
        <v>6178.7349632160913</v>
      </c>
      <c r="L217" s="79">
        <v>25045.686427609049</v>
      </c>
      <c r="M217" s="79">
        <v>18251.617288158406</v>
      </c>
      <c r="N217" s="79">
        <v>10762.248544452928</v>
      </c>
      <c r="O217" s="79">
        <v>11288.472603809199</v>
      </c>
      <c r="P217" s="70">
        <v>14158.778485280302</v>
      </c>
      <c r="Q217" s="73"/>
    </row>
    <row r="218" spans="1:17" ht="15.75" thickTop="1" x14ac:dyDescent="0.25"/>
  </sheetData>
  <mergeCells count="33">
    <mergeCell ref="C8:C9"/>
    <mergeCell ref="C10:I10"/>
    <mergeCell ref="C16:I16"/>
    <mergeCell ref="C5:I5"/>
    <mergeCell ref="C6:D7"/>
    <mergeCell ref="E6:F6"/>
    <mergeCell ref="H6:H7"/>
    <mergeCell ref="I6:I7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47:E47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2022-12-20T15:36:19Z</cp:lastPrinted>
  <dcterms:created xsi:type="dcterms:W3CDTF">2013-08-06T13:22:30Z</dcterms:created>
  <dcterms:modified xsi:type="dcterms:W3CDTF">2022-12-20T15:37:18Z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